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 Tuzarová\AppData\Local\Microsoft\Windows\INetCache\Content.Outlook\7A7L1PNG\"/>
    </mc:Choice>
  </mc:AlternateContent>
  <xr:revisionPtr revIDLastSave="0" documentId="13_ncr:1_{FAEFD2A5-C0F8-48A8-BA75-B06435787BA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" sheetId="7" r:id="rId1"/>
    <sheet name="HSV+PSV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7" l="1"/>
  <c r="I59" i="10"/>
  <c r="I52" i="10"/>
  <c r="I50" i="10"/>
  <c r="I79" i="10"/>
  <c r="I78" i="10"/>
  <c r="I77" i="10"/>
  <c r="I76" i="10"/>
  <c r="I75" i="10"/>
  <c r="I74" i="10"/>
  <c r="I60" i="10" l="1"/>
  <c r="I102" i="10"/>
  <c r="I103" i="10"/>
  <c r="I61" i="10"/>
  <c r="I63" i="10"/>
  <c r="I96" i="10"/>
  <c r="I95" i="10"/>
  <c r="I47" i="10" l="1"/>
  <c r="I46" i="10"/>
  <c r="I44" i="10"/>
  <c r="I43" i="10"/>
  <c r="I42" i="10"/>
  <c r="I45" i="10"/>
  <c r="I84" i="10"/>
  <c r="I72" i="10"/>
  <c r="I49" i="10"/>
  <c r="I6" i="10"/>
  <c r="I51" i="10"/>
  <c r="I53" i="10"/>
  <c r="I64" i="10" l="1"/>
  <c r="I62" i="10"/>
  <c r="I58" i="10"/>
  <c r="I57" i="10"/>
  <c r="I56" i="10"/>
  <c r="I55" i="10"/>
  <c r="I54" i="10"/>
  <c r="I48" i="10"/>
  <c r="I41" i="10"/>
  <c r="I40" i="10"/>
  <c r="I39" i="10"/>
  <c r="I38" i="10"/>
  <c r="I8" i="10"/>
  <c r="I97" i="10"/>
  <c r="I18" i="10"/>
  <c r="I65" i="10" l="1"/>
  <c r="I17" i="10"/>
  <c r="I108" i="10" l="1"/>
  <c r="I107" i="10"/>
  <c r="I104" i="10"/>
  <c r="I105" i="10" s="1"/>
  <c r="I98" i="10"/>
  <c r="I94" i="10"/>
  <c r="I93" i="10"/>
  <c r="I92" i="10"/>
  <c r="I91" i="10"/>
  <c r="I90" i="10"/>
  <c r="I89" i="10"/>
  <c r="I88" i="10"/>
  <c r="I87" i="10"/>
  <c r="I86" i="10"/>
  <c r="I85" i="10"/>
  <c r="I83" i="10"/>
  <c r="I80" i="10"/>
  <c r="I73" i="10"/>
  <c r="I71" i="10"/>
  <c r="I70" i="10"/>
  <c r="I69" i="10"/>
  <c r="I68" i="10"/>
  <c r="F34" i="10"/>
  <c r="I34" i="10" s="1"/>
  <c r="I33" i="10"/>
  <c r="I32" i="10"/>
  <c r="I31" i="10"/>
  <c r="I30" i="10"/>
  <c r="I29" i="10"/>
  <c r="I28" i="10"/>
  <c r="I27" i="10"/>
  <c r="I23" i="10"/>
  <c r="I22" i="10"/>
  <c r="I21" i="10"/>
  <c r="I20" i="10"/>
  <c r="I19" i="10"/>
  <c r="I16" i="10"/>
  <c r="I12" i="10"/>
  <c r="I11" i="10"/>
  <c r="I10" i="10"/>
  <c r="I9" i="10"/>
  <c r="I7" i="10"/>
  <c r="I5" i="10"/>
  <c r="I4" i="10"/>
  <c r="I24" i="10" l="1"/>
  <c r="I109" i="10"/>
  <c r="I13" i="10"/>
  <c r="I112" i="10" s="1"/>
  <c r="I35" i="10"/>
  <c r="I81" i="10"/>
  <c r="I99" i="10"/>
  <c r="I114" i="10" l="1"/>
  <c r="I116" i="10" s="1"/>
  <c r="I117" i="10" l="1"/>
</calcChain>
</file>

<file path=xl/sharedStrings.xml><?xml version="1.0" encoding="utf-8"?>
<sst xmlns="http://schemas.openxmlformats.org/spreadsheetml/2006/main" count="201" uniqueCount="121">
  <si>
    <t>Stavba :</t>
  </si>
  <si>
    <t>Objednavatel :</t>
  </si>
  <si>
    <t>Celkem</t>
  </si>
  <si>
    <t>ks</t>
  </si>
  <si>
    <t>m</t>
  </si>
  <si>
    <t>Práce a dodávky PSV</t>
  </si>
  <si>
    <t>PSV  Celkem</t>
  </si>
  <si>
    <t>Konstrukce pro upevnění</t>
  </si>
  <si>
    <t>HSV  Celkem</t>
  </si>
  <si>
    <t>kpl</t>
  </si>
  <si>
    <t>Odvoz a likvidace suti</t>
  </si>
  <si>
    <t>t</t>
  </si>
  <si>
    <t>m2</t>
  </si>
  <si>
    <t>Vysazení odbočky do DN 110</t>
  </si>
  <si>
    <t>Potrubí PVC hrdlové odpadní DN 110X2,3</t>
  </si>
  <si>
    <t>Potrubí PVC připojovací DN 40</t>
  </si>
  <si>
    <t>Potrubí PVC připojovací DN 50</t>
  </si>
  <si>
    <t>Zkouška těsnosti kanalizace vodou do DN 200</t>
  </si>
  <si>
    <t>Zdravotech.-vnitřní rozvod voda</t>
  </si>
  <si>
    <t>Montáž potrubí plastové polyfuze D 20</t>
  </si>
  <si>
    <t>Potrubí Hostalen D 20</t>
  </si>
  <si>
    <t>Tubolit FRZ D 22\9</t>
  </si>
  <si>
    <t>Montáž vodovodních armatur 2 závity G 1/2</t>
  </si>
  <si>
    <t>Montáž vodovodních armatur 2 závity G 3/4</t>
  </si>
  <si>
    <t>Zkouška tlaková potrubí závitové DN 50</t>
  </si>
  <si>
    <t>Zdravotech.-zařizovací předměty</t>
  </si>
  <si>
    <t>Ventil SAM rohový TE67 G 1/2 s připoj. Trubičkou</t>
  </si>
  <si>
    <t>Stavební úpravy a zednické práce</t>
  </si>
  <si>
    <t>Omítání zdí</t>
  </si>
  <si>
    <t>Penetrování</t>
  </si>
  <si>
    <t>Malta jádrová</t>
  </si>
  <si>
    <t>Štuk  jemný 40kg</t>
  </si>
  <si>
    <t>Baterie umyvadlová stojánková</t>
  </si>
  <si>
    <t>Konstrukce pro upevnění umyvadla</t>
  </si>
  <si>
    <t>Perlinka</t>
  </si>
  <si>
    <t>Příprava podkladu (natažení lepidla + perlinka)</t>
  </si>
  <si>
    <t>Nátěry a malování</t>
  </si>
  <si>
    <t>Malování stěn a stropů (bílá)</t>
  </si>
  <si>
    <t>kg</t>
  </si>
  <si>
    <t>Kulový kohout G 1/2"</t>
  </si>
  <si>
    <t>Malířská barva omyvatelná a otěruvzdorná</t>
  </si>
  <si>
    <t>m3</t>
  </si>
  <si>
    <t>Umyvadlový sifon chrom</t>
  </si>
  <si>
    <t>Dveře a zárubně</t>
  </si>
  <si>
    <t>Odvoz a likvidace komunálního odpadu</t>
  </si>
  <si>
    <t>Umyvadlo keramické 60cm</t>
  </si>
  <si>
    <t>Štukování</t>
  </si>
  <si>
    <t>Škrábání</t>
  </si>
  <si>
    <t>Materiál</t>
  </si>
  <si>
    <t>Práce</t>
  </si>
  <si>
    <t>jednotky</t>
  </si>
  <si>
    <t>Přesun hmot</t>
  </si>
  <si>
    <t xml:space="preserve">Pomocný materiál </t>
  </si>
  <si>
    <t>Práce a dodávky HSV</t>
  </si>
  <si>
    <t>Demontáž stavajícího zařízení</t>
  </si>
  <si>
    <t>Místnosti</t>
  </si>
  <si>
    <t>Cena bez DPH</t>
  </si>
  <si>
    <t xml:space="preserve">Umyvadlová vpusť </t>
  </si>
  <si>
    <t>Zdravotechnika</t>
  </si>
  <si>
    <t xml:space="preserve">Městská nemocnice následné péče </t>
  </si>
  <si>
    <t>Osekávka omítek, obkladů a stěn</t>
  </si>
  <si>
    <t>K Moravině 343, Praha - Vysočany</t>
  </si>
  <si>
    <t>Demontáž podlahy</t>
  </si>
  <si>
    <t>Sadrokartonový strop</t>
  </si>
  <si>
    <t>Zrcadlo LED závěsné</t>
  </si>
  <si>
    <t>Nivelace podlah</t>
  </si>
  <si>
    <t>Dodavatel:</t>
  </si>
  <si>
    <t>Vyzdivka Ytong 10mm</t>
  </si>
  <si>
    <t xml:space="preserve">Úprava stěn pro rozvody vody, kanalizace </t>
  </si>
  <si>
    <t>Začištění rozvodů rozvodů (vody, kanal.,)</t>
  </si>
  <si>
    <t xml:space="preserve">Podumyvadlová skřínka </t>
  </si>
  <si>
    <t>Demontáž stavajícího SDK stropu</t>
  </si>
  <si>
    <t>Elektroinstalace+ Slaboproud</t>
  </si>
  <si>
    <t>CYKY 3x2,5</t>
  </si>
  <si>
    <t>CYKY 3x1,5</t>
  </si>
  <si>
    <t>CYKY 5x2,5</t>
  </si>
  <si>
    <t>CYKY 5x4</t>
  </si>
  <si>
    <t>LED SVÍTIDLO OFFICE, 36W 2700 K STŘÍBRNÉ</t>
  </si>
  <si>
    <t>Nouzové svítidlo  LED 4W/3H EVG 230VAC IP40</t>
  </si>
  <si>
    <t>MONTÁŽNÍ SADY</t>
  </si>
  <si>
    <t>DEMONTÁŽ STÁVAJÍCÍCH SVÍTIDEL</t>
  </si>
  <si>
    <t>Vypínač jednopólový 10A/250V, pod omítku, IP20, kompl</t>
  </si>
  <si>
    <t>Zásuvka jednoduchá 16A/230V, pod omítku, IP20, kompl</t>
  </si>
  <si>
    <t>Zásuvka 2xRJ45 kompletní</t>
  </si>
  <si>
    <t>Ukončení v Racku</t>
  </si>
  <si>
    <t>Patch panel 19"m neosazený 24p</t>
  </si>
  <si>
    <t>Demontáž stávající elektroinstalace</t>
  </si>
  <si>
    <t>Umyvadlo keramické 50cm</t>
  </si>
  <si>
    <t>Přeložení stěny kuchyně x zázemí včetně betonáže</t>
  </si>
  <si>
    <t>Jistič 16B/1 komb</t>
  </si>
  <si>
    <t>Jistič 10B/1 komb</t>
  </si>
  <si>
    <t>Jistič 20C/3 komb</t>
  </si>
  <si>
    <t>Výchozí revize</t>
  </si>
  <si>
    <t>Testovací provoz</t>
  </si>
  <si>
    <t>hod</t>
  </si>
  <si>
    <t>Vinilová podlaha Cooper oak light</t>
  </si>
  <si>
    <t>Podlaha lino dekor dle výběru investora</t>
  </si>
  <si>
    <t>Celkem bez DPH</t>
  </si>
  <si>
    <t>Celkem s DPH 15%</t>
  </si>
  <si>
    <t>Cena celkem s DPH</t>
  </si>
  <si>
    <t>Rozvadeč RE 1PP dopojení</t>
  </si>
  <si>
    <t>Vypínač schodišťový 10A/250V, pod omítku, IP20, kompl</t>
  </si>
  <si>
    <t>Mons.instalační kanál 150x80 včetně dělící přepážky a krytu</t>
  </si>
  <si>
    <t>Obklad , dlažba</t>
  </si>
  <si>
    <t>Dodávka a montáž dveří 80cm včetně posuvné</t>
  </si>
  <si>
    <t>Dodávka a montáž dveří 80cm včetně kování</t>
  </si>
  <si>
    <t>Dodávka a montáž posuvné vstupní prosklené</t>
  </si>
  <si>
    <t>Akce: Rekonstrukce prostor pro oddělení rehabilitace</t>
  </si>
  <si>
    <t>Vysekání rýh ve stěnách nebo příčkách do betonových monolitických konstrukcí hl do 50 mm š 300 mm</t>
  </si>
  <si>
    <t>Předstěnný systém Geberit duofix</t>
  </si>
  <si>
    <t>WC závěsné</t>
  </si>
  <si>
    <t>WC sedátko duroplast</t>
  </si>
  <si>
    <t>Geberit klapka ke splachování Geberit</t>
  </si>
  <si>
    <t xml:space="preserve">Drátěný program </t>
  </si>
  <si>
    <t>Koupelnový nábytek</t>
  </si>
  <si>
    <t>LCD Panel 43" včetně držáku</t>
  </si>
  <si>
    <t>LCD Panel 50" včetně držáku</t>
  </si>
  <si>
    <t>Certifikované měření</t>
  </si>
  <si>
    <t xml:space="preserve">Klimatizační jednotky včetně montáže </t>
  </si>
  <si>
    <t>FTP cat 5E</t>
  </si>
  <si>
    <t>Rekonstrukce rehabilitace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</si>
</sst>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0"/>
    <numFmt numFmtId="165" formatCode="_-* #,##0.00\ _K_č_-;\-* #,##0.00\ _K_č_-;_-* &quot;-&quot;??\ _K_č_-;_-@_-"/>
  </numFmts>
  <fonts count="13" x14ac:knownFonts="1">
    <font>
      <sz val="10"/>
      <name val="Arial CE"/>
      <charset val="238"/>
    </font>
    <font>
      <b/>
      <sz val="14"/>
      <name val="Arial CE"/>
      <family val="2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2"/>
      <color rgb="FFFF0000"/>
      <name val="Arial CE"/>
      <charset val="238"/>
    </font>
    <font>
      <b/>
      <sz val="12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0" borderId="0" xfId="0" applyFont="1" applyBorder="1" applyProtection="1"/>
    <xf numFmtId="0" fontId="3" fillId="0" borderId="0" xfId="0" applyFont="1" applyBorder="1" applyAlignment="1" applyProtection="1"/>
    <xf numFmtId="0" fontId="4" fillId="0" borderId="0" xfId="0" applyFont="1" applyAlignment="1" applyProtection="1"/>
    <xf numFmtId="14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5" fillId="0" borderId="4" xfId="0" applyNumberFormat="1" applyFont="1" applyBorder="1" applyAlignment="1" applyProtection="1">
      <alignment horizontal="right" vertical="center"/>
      <protection locked="0"/>
    </xf>
    <xf numFmtId="4" fontId="5" fillId="0" borderId="4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4" fontId="5" fillId="0" borderId="0" xfId="0" applyNumberFormat="1" applyFont="1"/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0" borderId="0" xfId="0" applyFont="1" applyBorder="1" applyProtection="1"/>
    <xf numFmtId="0" fontId="9" fillId="0" borderId="0" xfId="0" applyFont="1"/>
    <xf numFmtId="0" fontId="9" fillId="0" borderId="0" xfId="0" applyFont="1" applyBorder="1" applyAlignment="1" applyProtection="1">
      <protection locked="0"/>
    </xf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protection locked="0"/>
    </xf>
    <xf numFmtId="0" fontId="8" fillId="0" borderId="0" xfId="0" applyFont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/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4" fontId="0" fillId="0" borderId="0" xfId="0" applyNumberFormat="1"/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11" fillId="0" borderId="1" xfId="0" applyFont="1" applyBorder="1" applyAlignment="1">
      <alignment horizontal="left" wrapText="1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44" fontId="12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</xf>
    <xf numFmtId="0" fontId="12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/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5" fillId="2" borderId="0" xfId="0" applyFont="1" applyFill="1" applyAlignment="1"/>
    <xf numFmtId="0" fontId="3" fillId="0" borderId="0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/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</cellXfs>
  <cellStyles count="2">
    <cellStyle name="Čárka 2" xfId="1" xr:uid="{A0A32EE4-BC46-4365-A5B0-5434D84E4195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85DD-5C1E-40DB-A3CC-FB6CE7151DC0}">
  <dimension ref="A1:M18"/>
  <sheetViews>
    <sheetView workbookViewId="0">
      <selection activeCell="L11" sqref="L11:M11"/>
    </sheetView>
  </sheetViews>
  <sheetFormatPr defaultRowHeight="12.75" x14ac:dyDescent="0.2"/>
  <cols>
    <col min="2" max="2" width="0.28515625" customWidth="1"/>
    <col min="3" max="3" width="0.7109375" customWidth="1"/>
    <col min="6" max="6" width="17.7109375" customWidth="1"/>
    <col min="7" max="7" width="14.85546875" customWidth="1"/>
    <col min="8" max="8" width="27.28515625" customWidth="1"/>
    <col min="10" max="10" width="0.85546875" customWidth="1"/>
    <col min="12" max="12" width="6.85546875" customWidth="1"/>
    <col min="13" max="13" width="15.85546875" bestFit="1" customWidth="1"/>
  </cols>
  <sheetData>
    <row r="1" spans="1:13" ht="18" x14ac:dyDescent="0.25">
      <c r="A1" s="55" t="s">
        <v>107</v>
      </c>
      <c r="B1" s="56"/>
      <c r="C1" s="56"/>
      <c r="D1" s="56"/>
      <c r="E1" s="56"/>
      <c r="F1" s="56"/>
      <c r="G1" s="56"/>
      <c r="H1" s="56"/>
      <c r="I1" s="56"/>
    </row>
    <row r="2" spans="1:13" x14ac:dyDescent="0.2">
      <c r="A2" s="57"/>
      <c r="B2" s="57"/>
      <c r="C2" s="57"/>
      <c r="D2" s="57"/>
      <c r="E2" s="57"/>
      <c r="F2" s="57"/>
      <c r="G2" s="57"/>
      <c r="H2" s="57"/>
      <c r="I2" s="57"/>
    </row>
    <row r="3" spans="1:13" ht="15.75" x14ac:dyDescent="0.25">
      <c r="A3" s="50" t="s">
        <v>0</v>
      </c>
      <c r="B3" s="51"/>
      <c r="C3" s="51"/>
      <c r="D3" s="52" t="s">
        <v>59</v>
      </c>
      <c r="E3" s="52"/>
      <c r="F3" s="52"/>
      <c r="G3" s="28" t="s">
        <v>1</v>
      </c>
      <c r="H3" s="52" t="s">
        <v>59</v>
      </c>
      <c r="I3" s="52"/>
      <c r="J3" s="52"/>
      <c r="K3" s="29"/>
      <c r="L3" s="29"/>
      <c r="M3" s="29"/>
    </row>
    <row r="4" spans="1:13" ht="15.75" x14ac:dyDescent="0.25">
      <c r="A4" s="50"/>
      <c r="B4" s="51"/>
      <c r="C4" s="51"/>
      <c r="D4" s="52"/>
      <c r="E4" s="52"/>
      <c r="F4" s="53"/>
      <c r="G4" s="28"/>
      <c r="H4" s="30" t="s">
        <v>61</v>
      </c>
      <c r="I4" s="30"/>
      <c r="J4" s="30"/>
      <c r="K4" s="29"/>
      <c r="L4" s="29"/>
      <c r="M4" s="29"/>
    </row>
    <row r="5" spans="1:13" ht="15.75" x14ac:dyDescent="0.25">
      <c r="A5" s="31"/>
      <c r="B5" s="32"/>
      <c r="C5" s="32"/>
      <c r="D5" s="30"/>
      <c r="E5" s="30"/>
      <c r="F5" s="33"/>
      <c r="G5" s="28"/>
      <c r="H5" s="30"/>
      <c r="I5" s="30"/>
      <c r="J5" s="30"/>
      <c r="K5" s="29"/>
      <c r="L5" s="29"/>
      <c r="M5" s="34"/>
    </row>
    <row r="6" spans="1:13" ht="15.75" x14ac:dyDescent="0.25">
      <c r="A6" s="50"/>
      <c r="B6" s="51"/>
      <c r="C6" s="51"/>
      <c r="D6" s="52"/>
      <c r="E6" s="52"/>
      <c r="F6" s="53"/>
      <c r="G6" s="28" t="s">
        <v>66</v>
      </c>
      <c r="H6" s="35"/>
      <c r="I6" s="35"/>
      <c r="J6" s="36"/>
      <c r="K6" s="29"/>
      <c r="L6" s="29"/>
      <c r="M6" s="29"/>
    </row>
    <row r="7" spans="1:13" ht="15.75" x14ac:dyDescent="0.25">
      <c r="A7" s="31"/>
      <c r="B7" s="32"/>
      <c r="C7" s="32"/>
      <c r="D7" s="30"/>
      <c r="E7" s="30"/>
      <c r="F7" s="33"/>
      <c r="G7" s="28"/>
      <c r="H7" s="33"/>
      <c r="I7" s="33"/>
      <c r="J7" s="29"/>
      <c r="K7" s="29"/>
      <c r="L7" s="29"/>
      <c r="M7" s="29"/>
    </row>
    <row r="8" spans="1:13" ht="15.75" x14ac:dyDescent="0.25">
      <c r="A8" s="31"/>
      <c r="B8" s="32"/>
      <c r="C8" s="32"/>
      <c r="D8" s="30"/>
      <c r="E8" s="30"/>
      <c r="F8" s="33"/>
      <c r="G8" s="28"/>
      <c r="H8" s="33"/>
      <c r="I8" s="33"/>
      <c r="J8" s="29"/>
      <c r="K8" s="29"/>
      <c r="L8" s="29"/>
      <c r="M8" s="29"/>
    </row>
    <row r="9" spans="1:13" ht="15.75" x14ac:dyDescent="0.25">
      <c r="A9" s="50"/>
      <c r="B9" s="51"/>
      <c r="C9" s="51"/>
      <c r="D9" s="51"/>
      <c r="E9" s="51"/>
      <c r="F9" s="51"/>
      <c r="G9" s="28"/>
      <c r="H9" s="61"/>
      <c r="I9" s="62"/>
      <c r="J9" s="29"/>
      <c r="K9" s="29"/>
      <c r="L9" s="29"/>
      <c r="M9" s="29"/>
    </row>
    <row r="10" spans="1:13" ht="15.75" x14ac:dyDescent="0.25">
      <c r="A10" s="31"/>
      <c r="B10" s="32"/>
      <c r="C10" s="63" t="s">
        <v>55</v>
      </c>
      <c r="D10" s="63"/>
      <c r="E10" s="63"/>
      <c r="F10" s="63"/>
      <c r="G10" s="63"/>
      <c r="H10" s="63"/>
      <c r="I10" s="63"/>
      <c r="J10" s="63"/>
      <c r="K10" s="63"/>
      <c r="L10" s="59" t="s">
        <v>56</v>
      </c>
      <c r="M10" s="60"/>
    </row>
    <row r="11" spans="1:13" ht="15" x14ac:dyDescent="0.2">
      <c r="A11" s="29"/>
      <c r="B11" s="29"/>
      <c r="C11" s="54" t="s">
        <v>120</v>
      </c>
      <c r="D11" s="54"/>
      <c r="E11" s="54"/>
      <c r="F11" s="54"/>
      <c r="G11" s="54"/>
      <c r="H11" s="54"/>
      <c r="I11" s="54"/>
      <c r="J11" s="54"/>
      <c r="K11" s="54"/>
      <c r="L11" s="65"/>
      <c r="M11" s="65"/>
    </row>
    <row r="12" spans="1:13" ht="15.75" x14ac:dyDescent="0.25">
      <c r="A12" s="29"/>
      <c r="B12" s="29"/>
      <c r="C12" s="64" t="s">
        <v>99</v>
      </c>
      <c r="D12" s="64"/>
      <c r="E12" s="64"/>
      <c r="F12" s="64"/>
      <c r="G12" s="64"/>
      <c r="H12" s="64"/>
      <c r="I12" s="64"/>
      <c r="J12" s="64"/>
      <c r="K12" s="64"/>
      <c r="L12" s="58">
        <f>L11*1.15</f>
        <v>0</v>
      </c>
      <c r="M12" s="58"/>
    </row>
    <row r="16" spans="1:13" x14ac:dyDescent="0.2">
      <c r="M16" s="46"/>
    </row>
    <row r="18" spans="13:13" x14ac:dyDescent="0.2">
      <c r="M18" s="49"/>
    </row>
  </sheetData>
  <mergeCells count="17">
    <mergeCell ref="L12:M12"/>
    <mergeCell ref="L10:M10"/>
    <mergeCell ref="A6:C6"/>
    <mergeCell ref="D6:F6"/>
    <mergeCell ref="A9:F9"/>
    <mergeCell ref="H9:I9"/>
    <mergeCell ref="C10:K10"/>
    <mergeCell ref="C12:K12"/>
    <mergeCell ref="L11:M11"/>
    <mergeCell ref="A4:C4"/>
    <mergeCell ref="D4:F4"/>
    <mergeCell ref="C11:K11"/>
    <mergeCell ref="A1:I1"/>
    <mergeCell ref="A2:I2"/>
    <mergeCell ref="A3:C3"/>
    <mergeCell ref="D3:F3"/>
    <mergeCell ref="H3:J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9DAC-AF7D-499C-A56C-FFA8AEEE0BF3}">
  <dimension ref="A1:I117"/>
  <sheetViews>
    <sheetView tabSelected="1" topLeftCell="A64" zoomScale="120" zoomScaleNormal="120" workbookViewId="0">
      <selection activeCell="G4" sqref="G4:H112"/>
    </sheetView>
  </sheetViews>
  <sheetFormatPr defaultColWidth="8.85546875" defaultRowHeight="12.75" x14ac:dyDescent="0.2"/>
  <cols>
    <col min="1" max="1" width="4.42578125" style="1" customWidth="1"/>
    <col min="2" max="2" width="1.42578125" style="1" customWidth="1"/>
    <col min="3" max="3" width="2.85546875" style="1" customWidth="1"/>
    <col min="4" max="4" width="38.28515625" style="17" customWidth="1"/>
    <col min="5" max="5" width="5.85546875" style="1" customWidth="1"/>
    <col min="6" max="6" width="12.7109375" style="1" customWidth="1"/>
    <col min="7" max="9" width="15" style="1" customWidth="1"/>
    <col min="10" max="10" width="22.5703125" style="1" customWidth="1"/>
    <col min="11" max="11" width="10.85546875" style="1" bestFit="1" customWidth="1"/>
    <col min="12" max="16384" width="8.85546875" style="1"/>
  </cols>
  <sheetData>
    <row r="1" spans="1:9" ht="18" x14ac:dyDescent="0.25">
      <c r="A1" s="55" t="s">
        <v>107</v>
      </c>
      <c r="B1" s="56"/>
      <c r="C1" s="56"/>
      <c r="D1" s="56"/>
      <c r="E1" s="56"/>
      <c r="F1" s="56"/>
      <c r="G1" s="56"/>
      <c r="H1" s="56"/>
      <c r="I1" s="56"/>
    </row>
    <row r="2" spans="1:9" ht="12.95" customHeight="1" x14ac:dyDescent="0.2">
      <c r="A2" s="3"/>
      <c r="B2" s="4"/>
      <c r="C2" s="83" t="s">
        <v>53</v>
      </c>
      <c r="D2" s="83"/>
      <c r="E2" s="4"/>
      <c r="F2" s="4"/>
      <c r="G2" s="2"/>
      <c r="H2" s="5"/>
      <c r="I2" s="6"/>
    </row>
    <row r="3" spans="1:9" x14ac:dyDescent="0.2">
      <c r="A3" s="84"/>
      <c r="B3" s="85"/>
      <c r="C3" s="85"/>
      <c r="D3" s="86"/>
      <c r="E3" s="25"/>
      <c r="F3" s="26" t="s">
        <v>50</v>
      </c>
      <c r="G3" s="27" t="s">
        <v>48</v>
      </c>
      <c r="H3" s="27" t="s">
        <v>49</v>
      </c>
      <c r="I3" s="27" t="s">
        <v>2</v>
      </c>
    </row>
    <row r="4" spans="1:9" x14ac:dyDescent="0.2">
      <c r="A4" s="73"/>
      <c r="B4" s="73"/>
      <c r="C4" s="70" t="s">
        <v>60</v>
      </c>
      <c r="D4" s="70"/>
      <c r="E4" s="37" t="s">
        <v>9</v>
      </c>
      <c r="F4" s="7">
        <v>1</v>
      </c>
      <c r="G4" s="8"/>
      <c r="H4" s="8"/>
      <c r="I4" s="9">
        <f t="shared" ref="I4:I12" si="0">F4*(G4+H4)</f>
        <v>0</v>
      </c>
    </row>
    <row r="5" spans="1:9" x14ac:dyDescent="0.2">
      <c r="A5" s="73"/>
      <c r="B5" s="73"/>
      <c r="C5" s="70" t="s">
        <v>62</v>
      </c>
      <c r="D5" s="70"/>
      <c r="E5" s="37" t="s">
        <v>9</v>
      </c>
      <c r="F5" s="7">
        <v>1</v>
      </c>
      <c r="G5" s="8"/>
      <c r="H5" s="8"/>
      <c r="I5" s="9">
        <f t="shared" si="0"/>
        <v>0</v>
      </c>
    </row>
    <row r="6" spans="1:9" x14ac:dyDescent="0.2">
      <c r="A6" s="40"/>
      <c r="B6" s="40"/>
      <c r="C6" s="66" t="s">
        <v>86</v>
      </c>
      <c r="D6" s="67"/>
      <c r="E6" s="40" t="s">
        <v>9</v>
      </c>
      <c r="F6" s="7">
        <v>1</v>
      </c>
      <c r="G6" s="8"/>
      <c r="H6" s="8"/>
      <c r="I6" s="9">
        <f t="shared" si="0"/>
        <v>0</v>
      </c>
    </row>
    <row r="7" spans="1:9" x14ac:dyDescent="0.2">
      <c r="A7" s="73"/>
      <c r="B7" s="73"/>
      <c r="C7" s="70" t="s">
        <v>68</v>
      </c>
      <c r="D7" s="70"/>
      <c r="E7" s="37" t="s">
        <v>9</v>
      </c>
      <c r="F7" s="7">
        <v>1</v>
      </c>
      <c r="G7" s="8"/>
      <c r="H7" s="8"/>
      <c r="I7" s="9">
        <f t="shared" si="0"/>
        <v>0</v>
      </c>
    </row>
    <row r="8" spans="1:9" x14ac:dyDescent="0.2">
      <c r="A8" s="40"/>
      <c r="B8" s="40"/>
      <c r="C8" s="80" t="s">
        <v>71</v>
      </c>
      <c r="D8" s="81"/>
      <c r="E8" s="40" t="s">
        <v>9</v>
      </c>
      <c r="F8" s="7">
        <v>1</v>
      </c>
      <c r="G8" s="8"/>
      <c r="H8" s="8"/>
      <c r="I8" s="9">
        <f t="shared" si="0"/>
        <v>0</v>
      </c>
    </row>
    <row r="9" spans="1:9" x14ac:dyDescent="0.2">
      <c r="A9" s="73"/>
      <c r="B9" s="73"/>
      <c r="C9" s="70" t="s">
        <v>10</v>
      </c>
      <c r="D9" s="70"/>
      <c r="E9" s="37" t="s">
        <v>41</v>
      </c>
      <c r="F9" s="7">
        <v>76</v>
      </c>
      <c r="G9" s="8"/>
      <c r="H9" s="8"/>
      <c r="I9" s="9">
        <f t="shared" si="0"/>
        <v>0</v>
      </c>
    </row>
    <row r="10" spans="1:9" x14ac:dyDescent="0.2">
      <c r="A10" s="73"/>
      <c r="B10" s="73"/>
      <c r="C10" s="70" t="s">
        <v>54</v>
      </c>
      <c r="D10" s="70"/>
      <c r="E10" s="37" t="s">
        <v>9</v>
      </c>
      <c r="F10" s="7">
        <v>1</v>
      </c>
      <c r="G10" s="8"/>
      <c r="H10" s="8"/>
      <c r="I10" s="9">
        <f t="shared" si="0"/>
        <v>0</v>
      </c>
    </row>
    <row r="11" spans="1:9" x14ac:dyDescent="0.2">
      <c r="A11" s="73"/>
      <c r="B11" s="73"/>
      <c r="C11" s="70" t="s">
        <v>44</v>
      </c>
      <c r="D11" s="70"/>
      <c r="E11" s="37" t="s">
        <v>41</v>
      </c>
      <c r="F11" s="7">
        <v>24</v>
      </c>
      <c r="G11" s="8"/>
      <c r="H11" s="8"/>
      <c r="I11" s="9">
        <f t="shared" si="0"/>
        <v>0</v>
      </c>
    </row>
    <row r="12" spans="1:9" x14ac:dyDescent="0.2">
      <c r="A12" s="73"/>
      <c r="B12" s="73"/>
      <c r="C12" s="68" t="s">
        <v>51</v>
      </c>
      <c r="D12" s="69"/>
      <c r="E12" s="37" t="s">
        <v>11</v>
      </c>
      <c r="F12" s="7">
        <v>7</v>
      </c>
      <c r="G12" s="8"/>
      <c r="H12" s="8"/>
      <c r="I12" s="9">
        <f t="shared" si="0"/>
        <v>0</v>
      </c>
    </row>
    <row r="13" spans="1:9" x14ac:dyDescent="0.2">
      <c r="A13" s="88"/>
      <c r="B13" s="88"/>
      <c r="C13" s="89"/>
      <c r="D13" s="89"/>
      <c r="E13" s="39"/>
      <c r="F13" s="10"/>
      <c r="G13" s="11"/>
      <c r="H13" s="12"/>
      <c r="I13" s="13">
        <f>SUM(I4:I12)</f>
        <v>0</v>
      </c>
    </row>
    <row r="14" spans="1:9" x14ac:dyDescent="0.2">
      <c r="A14" s="87"/>
      <c r="B14" s="87"/>
      <c r="C14" s="83" t="s">
        <v>5</v>
      </c>
      <c r="D14" s="83"/>
      <c r="E14" s="38"/>
      <c r="F14" s="14"/>
      <c r="G14" s="15"/>
      <c r="H14" s="15"/>
      <c r="I14" s="16"/>
    </row>
    <row r="15" spans="1:9" x14ac:dyDescent="0.2">
      <c r="A15" s="38"/>
      <c r="B15" s="38"/>
      <c r="C15" s="79" t="s">
        <v>58</v>
      </c>
      <c r="D15" s="79"/>
      <c r="E15" s="38"/>
      <c r="F15" s="14"/>
      <c r="G15" s="15"/>
      <c r="H15" s="15"/>
      <c r="I15" s="16"/>
    </row>
    <row r="16" spans="1:9" x14ac:dyDescent="0.2">
      <c r="A16" s="73"/>
      <c r="B16" s="73"/>
      <c r="C16" s="70" t="s">
        <v>52</v>
      </c>
      <c r="D16" s="70"/>
      <c r="E16" s="37" t="s">
        <v>3</v>
      </c>
      <c r="F16" s="7">
        <v>2</v>
      </c>
      <c r="G16" s="8"/>
      <c r="H16" s="8"/>
      <c r="I16" s="9">
        <f t="shared" ref="I16:I23" si="1">F16*(G16+H16)</f>
        <v>0</v>
      </c>
    </row>
    <row r="17" spans="1:9" x14ac:dyDescent="0.2">
      <c r="A17" s="71"/>
      <c r="B17" s="72"/>
      <c r="C17" s="66" t="s">
        <v>64</v>
      </c>
      <c r="D17" s="67"/>
      <c r="E17" s="37" t="s">
        <v>3</v>
      </c>
      <c r="F17" s="7">
        <v>1</v>
      </c>
      <c r="G17" s="8"/>
      <c r="H17" s="8"/>
      <c r="I17" s="9">
        <f t="shared" si="1"/>
        <v>0</v>
      </c>
    </row>
    <row r="18" spans="1:9" x14ac:dyDescent="0.2">
      <c r="A18" s="71"/>
      <c r="B18" s="72"/>
      <c r="C18" s="66" t="s">
        <v>70</v>
      </c>
      <c r="D18" s="67"/>
      <c r="E18" s="37" t="s">
        <v>3</v>
      </c>
      <c r="F18" s="7">
        <v>3</v>
      </c>
      <c r="G18" s="8"/>
      <c r="H18" s="8"/>
      <c r="I18" s="9">
        <f t="shared" si="1"/>
        <v>0</v>
      </c>
    </row>
    <row r="19" spans="1:9" x14ac:dyDescent="0.2">
      <c r="A19" s="73"/>
      <c r="B19" s="73"/>
      <c r="C19" s="70" t="s">
        <v>13</v>
      </c>
      <c r="D19" s="70"/>
      <c r="E19" s="37" t="s">
        <v>3</v>
      </c>
      <c r="F19" s="7">
        <v>8</v>
      </c>
      <c r="G19" s="8"/>
      <c r="H19" s="8"/>
      <c r="I19" s="9">
        <f t="shared" si="1"/>
        <v>0</v>
      </c>
    </row>
    <row r="20" spans="1:9" x14ac:dyDescent="0.2">
      <c r="A20" s="73"/>
      <c r="B20" s="73"/>
      <c r="C20" s="70" t="s">
        <v>14</v>
      </c>
      <c r="D20" s="70"/>
      <c r="E20" s="37" t="s">
        <v>4</v>
      </c>
      <c r="F20" s="7">
        <v>18</v>
      </c>
      <c r="G20" s="8"/>
      <c r="H20" s="8"/>
      <c r="I20" s="9">
        <f t="shared" si="1"/>
        <v>0</v>
      </c>
    </row>
    <row r="21" spans="1:9" x14ac:dyDescent="0.2">
      <c r="A21" s="73"/>
      <c r="B21" s="73"/>
      <c r="C21" s="70" t="s">
        <v>15</v>
      </c>
      <c r="D21" s="70"/>
      <c r="E21" s="37" t="s">
        <v>4</v>
      </c>
      <c r="F21" s="7">
        <v>14</v>
      </c>
      <c r="G21" s="8"/>
      <c r="H21" s="8"/>
      <c r="I21" s="9">
        <f t="shared" si="1"/>
        <v>0</v>
      </c>
    </row>
    <row r="22" spans="1:9" x14ac:dyDescent="0.2">
      <c r="A22" s="73"/>
      <c r="B22" s="73"/>
      <c r="C22" s="70" t="s">
        <v>16</v>
      </c>
      <c r="D22" s="70"/>
      <c r="E22" s="37" t="s">
        <v>4</v>
      </c>
      <c r="F22" s="7">
        <v>16</v>
      </c>
      <c r="G22" s="8"/>
      <c r="H22" s="8"/>
      <c r="I22" s="9">
        <f t="shared" si="1"/>
        <v>0</v>
      </c>
    </row>
    <row r="23" spans="1:9" x14ac:dyDescent="0.2">
      <c r="A23" s="73"/>
      <c r="B23" s="73"/>
      <c r="C23" s="70" t="s">
        <v>17</v>
      </c>
      <c r="D23" s="70"/>
      <c r="E23" s="37" t="s">
        <v>4</v>
      </c>
      <c r="F23" s="7">
        <v>18</v>
      </c>
      <c r="G23" s="8"/>
      <c r="H23" s="8"/>
      <c r="I23" s="9">
        <f t="shared" si="1"/>
        <v>0</v>
      </c>
    </row>
    <row r="24" spans="1:9" x14ac:dyDescent="0.2">
      <c r="D24" s="1"/>
      <c r="H24" s="18"/>
      <c r="I24" s="18">
        <f>SUM(I16:I23)</f>
        <v>0</v>
      </c>
    </row>
    <row r="25" spans="1:9" x14ac:dyDescent="0.2">
      <c r="D25" s="1"/>
      <c r="H25" s="18"/>
      <c r="I25" s="18"/>
    </row>
    <row r="26" spans="1:9" x14ac:dyDescent="0.2">
      <c r="C26" s="82" t="s">
        <v>18</v>
      </c>
      <c r="D26" s="82"/>
    </row>
    <row r="27" spans="1:9" x14ac:dyDescent="0.2">
      <c r="A27" s="73"/>
      <c r="B27" s="73"/>
      <c r="C27" s="70" t="s">
        <v>19</v>
      </c>
      <c r="D27" s="70"/>
      <c r="E27" s="37" t="s">
        <v>4</v>
      </c>
      <c r="F27" s="7">
        <v>18</v>
      </c>
      <c r="G27" s="8"/>
      <c r="H27" s="8"/>
      <c r="I27" s="9">
        <f t="shared" ref="I27:I34" si="2">F27*(G27+H27)</f>
        <v>0</v>
      </c>
    </row>
    <row r="28" spans="1:9" x14ac:dyDescent="0.2">
      <c r="A28" s="73"/>
      <c r="B28" s="73"/>
      <c r="C28" s="70" t="s">
        <v>20</v>
      </c>
      <c r="D28" s="70"/>
      <c r="E28" s="37" t="s">
        <v>4</v>
      </c>
      <c r="F28" s="7">
        <v>18</v>
      </c>
      <c r="G28" s="8"/>
      <c r="H28" s="8"/>
      <c r="I28" s="9">
        <f t="shared" si="2"/>
        <v>0</v>
      </c>
    </row>
    <row r="29" spans="1:9" x14ac:dyDescent="0.2">
      <c r="A29" s="73"/>
      <c r="B29" s="73"/>
      <c r="C29" s="70" t="s">
        <v>21</v>
      </c>
      <c r="D29" s="70"/>
      <c r="E29" s="37" t="s">
        <v>4</v>
      </c>
      <c r="F29" s="7">
        <v>16</v>
      </c>
      <c r="G29" s="8"/>
      <c r="H29" s="8"/>
      <c r="I29" s="9">
        <f t="shared" si="2"/>
        <v>0</v>
      </c>
    </row>
    <row r="30" spans="1:9" x14ac:dyDescent="0.2">
      <c r="A30" s="73"/>
      <c r="B30" s="73"/>
      <c r="C30" s="70" t="s">
        <v>22</v>
      </c>
      <c r="D30" s="70"/>
      <c r="E30" s="37" t="s">
        <v>3</v>
      </c>
      <c r="F30" s="7">
        <v>4</v>
      </c>
      <c r="G30" s="8"/>
      <c r="H30" s="8"/>
      <c r="I30" s="9">
        <f t="shared" si="2"/>
        <v>0</v>
      </c>
    </row>
    <row r="31" spans="1:9" x14ac:dyDescent="0.2">
      <c r="A31" s="73"/>
      <c r="B31" s="73"/>
      <c r="C31" s="70" t="s">
        <v>23</v>
      </c>
      <c r="D31" s="70"/>
      <c r="E31" s="37" t="s">
        <v>3</v>
      </c>
      <c r="F31" s="7">
        <v>3</v>
      </c>
      <c r="G31" s="8"/>
      <c r="H31" s="8"/>
      <c r="I31" s="9">
        <f t="shared" si="2"/>
        <v>0</v>
      </c>
    </row>
    <row r="32" spans="1:9" x14ac:dyDescent="0.2">
      <c r="A32" s="73"/>
      <c r="B32" s="73"/>
      <c r="C32" s="70" t="s">
        <v>39</v>
      </c>
      <c r="D32" s="70"/>
      <c r="E32" s="37" t="s">
        <v>3</v>
      </c>
      <c r="F32" s="7">
        <v>4</v>
      </c>
      <c r="G32" s="8"/>
      <c r="H32" s="8"/>
      <c r="I32" s="9">
        <f t="shared" si="2"/>
        <v>0</v>
      </c>
    </row>
    <row r="33" spans="1:9" x14ac:dyDescent="0.2">
      <c r="A33" s="73"/>
      <c r="B33" s="73"/>
      <c r="C33" s="70" t="s">
        <v>7</v>
      </c>
      <c r="D33" s="70"/>
      <c r="E33" s="37" t="s">
        <v>3</v>
      </c>
      <c r="F33" s="7">
        <v>10</v>
      </c>
      <c r="G33" s="8"/>
      <c r="H33" s="8"/>
      <c r="I33" s="9">
        <f t="shared" si="2"/>
        <v>0</v>
      </c>
    </row>
    <row r="34" spans="1:9" x14ac:dyDescent="0.2">
      <c r="A34" s="73"/>
      <c r="B34" s="73"/>
      <c r="C34" s="70" t="s">
        <v>24</v>
      </c>
      <c r="D34" s="70"/>
      <c r="E34" s="37" t="s">
        <v>4</v>
      </c>
      <c r="F34" s="7">
        <f>SUM(F27)</f>
        <v>18</v>
      </c>
      <c r="G34" s="8"/>
      <c r="H34" s="8"/>
      <c r="I34" s="9">
        <f t="shared" si="2"/>
        <v>0</v>
      </c>
    </row>
    <row r="35" spans="1:9" x14ac:dyDescent="0.2">
      <c r="D35" s="1"/>
      <c r="H35" s="18"/>
      <c r="I35" s="18">
        <f>SUM(I27:I34)</f>
        <v>0</v>
      </c>
    </row>
    <row r="36" spans="1:9" x14ac:dyDescent="0.2">
      <c r="D36" s="1"/>
      <c r="H36" s="18"/>
      <c r="I36" s="18"/>
    </row>
    <row r="37" spans="1:9" x14ac:dyDescent="0.2">
      <c r="C37" s="82" t="s">
        <v>72</v>
      </c>
      <c r="D37" s="82"/>
    </row>
    <row r="38" spans="1:9" x14ac:dyDescent="0.2">
      <c r="C38" s="70" t="s">
        <v>73</v>
      </c>
      <c r="D38" s="70"/>
      <c r="E38" s="40" t="s">
        <v>4</v>
      </c>
      <c r="F38" s="7">
        <v>690</v>
      </c>
      <c r="G38" s="8"/>
      <c r="H38" s="8"/>
      <c r="I38" s="9">
        <f t="shared" ref="I38:I56" si="3">F38*(G38+H38)</f>
        <v>0</v>
      </c>
    </row>
    <row r="39" spans="1:9" x14ac:dyDescent="0.2">
      <c r="C39" s="70" t="s">
        <v>74</v>
      </c>
      <c r="D39" s="70"/>
      <c r="E39" s="40" t="s">
        <v>4</v>
      </c>
      <c r="F39" s="7">
        <v>560</v>
      </c>
      <c r="G39" s="8"/>
      <c r="H39" s="8"/>
      <c r="I39" s="9">
        <f t="shared" si="3"/>
        <v>0</v>
      </c>
    </row>
    <row r="40" spans="1:9" x14ac:dyDescent="0.2">
      <c r="C40" s="70" t="s">
        <v>75</v>
      </c>
      <c r="D40" s="70"/>
      <c r="E40" s="40" t="s">
        <v>4</v>
      </c>
      <c r="F40" s="7">
        <v>80</v>
      </c>
      <c r="G40" s="8"/>
      <c r="H40" s="8"/>
      <c r="I40" s="9">
        <f t="shared" si="3"/>
        <v>0</v>
      </c>
    </row>
    <row r="41" spans="1:9" x14ac:dyDescent="0.2">
      <c r="C41" s="70" t="s">
        <v>76</v>
      </c>
      <c r="D41" s="70"/>
      <c r="E41" s="40" t="s">
        <v>4</v>
      </c>
      <c r="F41" s="7">
        <v>55</v>
      </c>
      <c r="G41" s="8"/>
      <c r="H41" s="8"/>
      <c r="I41" s="9">
        <f t="shared" si="3"/>
        <v>0</v>
      </c>
    </row>
    <row r="42" spans="1:9" x14ac:dyDescent="0.2">
      <c r="C42" s="66" t="s">
        <v>89</v>
      </c>
      <c r="D42" s="67"/>
      <c r="E42" s="41" t="s">
        <v>3</v>
      </c>
      <c r="F42" s="7">
        <v>10</v>
      </c>
      <c r="G42" s="8"/>
      <c r="H42" s="8"/>
      <c r="I42" s="9">
        <f t="shared" si="3"/>
        <v>0</v>
      </c>
    </row>
    <row r="43" spans="1:9" x14ac:dyDescent="0.2">
      <c r="C43" s="66" t="s">
        <v>90</v>
      </c>
      <c r="D43" s="67"/>
      <c r="E43" s="41" t="s">
        <v>3</v>
      </c>
      <c r="F43" s="7">
        <v>9</v>
      </c>
      <c r="G43" s="8"/>
      <c r="H43" s="8"/>
      <c r="I43" s="9">
        <f t="shared" si="3"/>
        <v>0</v>
      </c>
    </row>
    <row r="44" spans="1:9" x14ac:dyDescent="0.2">
      <c r="C44" s="66" t="s">
        <v>91</v>
      </c>
      <c r="D44" s="67"/>
      <c r="E44" s="41" t="s">
        <v>3</v>
      </c>
      <c r="F44" s="7">
        <v>2</v>
      </c>
      <c r="G44" s="8"/>
      <c r="H44" s="8"/>
      <c r="I44" s="9">
        <f t="shared" si="3"/>
        <v>0</v>
      </c>
    </row>
    <row r="45" spans="1:9" x14ac:dyDescent="0.2">
      <c r="C45" s="66" t="s">
        <v>100</v>
      </c>
      <c r="D45" s="67"/>
      <c r="E45" s="41" t="s">
        <v>9</v>
      </c>
      <c r="F45" s="7">
        <v>1</v>
      </c>
      <c r="G45" s="8"/>
      <c r="H45" s="8"/>
      <c r="I45" s="9">
        <f t="shared" si="3"/>
        <v>0</v>
      </c>
    </row>
    <row r="46" spans="1:9" x14ac:dyDescent="0.2">
      <c r="C46" s="66" t="s">
        <v>92</v>
      </c>
      <c r="D46" s="67"/>
      <c r="E46" s="41" t="s">
        <v>3</v>
      </c>
      <c r="F46" s="7">
        <v>1</v>
      </c>
      <c r="G46" s="8"/>
      <c r="H46" s="8"/>
      <c r="I46" s="9">
        <f t="shared" si="3"/>
        <v>0</v>
      </c>
    </row>
    <row r="47" spans="1:9" x14ac:dyDescent="0.2">
      <c r="C47" s="66" t="s">
        <v>93</v>
      </c>
      <c r="D47" s="67"/>
      <c r="E47" s="41" t="s">
        <v>94</v>
      </c>
      <c r="F47" s="7">
        <v>12</v>
      </c>
      <c r="G47" s="8"/>
      <c r="H47" s="8"/>
      <c r="I47" s="9">
        <f t="shared" si="3"/>
        <v>0</v>
      </c>
    </row>
    <row r="48" spans="1:9" x14ac:dyDescent="0.2">
      <c r="C48" s="70" t="s">
        <v>119</v>
      </c>
      <c r="D48" s="70"/>
      <c r="E48" s="40" t="s">
        <v>4</v>
      </c>
      <c r="F48" s="7">
        <v>360</v>
      </c>
      <c r="G48" s="8"/>
      <c r="H48" s="8"/>
      <c r="I48" s="9">
        <f t="shared" si="3"/>
        <v>0</v>
      </c>
    </row>
    <row r="49" spans="3:9" x14ac:dyDescent="0.2">
      <c r="C49" s="66" t="s">
        <v>116</v>
      </c>
      <c r="D49" s="67"/>
      <c r="E49" s="41" t="s">
        <v>9</v>
      </c>
      <c r="F49" s="7">
        <v>1</v>
      </c>
      <c r="G49" s="7"/>
      <c r="H49" s="8"/>
      <c r="I49" s="9">
        <f t="shared" si="3"/>
        <v>0</v>
      </c>
    </row>
    <row r="50" spans="3:9" x14ac:dyDescent="0.2">
      <c r="C50" s="66" t="s">
        <v>115</v>
      </c>
      <c r="D50" s="67"/>
      <c r="E50" s="48" t="s">
        <v>9</v>
      </c>
      <c r="F50" s="7">
        <v>2</v>
      </c>
      <c r="G50" s="7"/>
      <c r="H50" s="8"/>
      <c r="I50" s="9">
        <f t="shared" ref="I50" si="4">F50*(G50+H50)</f>
        <v>0</v>
      </c>
    </row>
    <row r="51" spans="3:9" x14ac:dyDescent="0.2">
      <c r="C51" s="66" t="s">
        <v>84</v>
      </c>
      <c r="D51" s="67"/>
      <c r="E51" s="40" t="s">
        <v>9</v>
      </c>
      <c r="F51" s="7">
        <v>1</v>
      </c>
      <c r="G51" s="8"/>
      <c r="H51" s="8"/>
      <c r="I51" s="9">
        <f t="shared" si="3"/>
        <v>0</v>
      </c>
    </row>
    <row r="52" spans="3:9" x14ac:dyDescent="0.2">
      <c r="C52" s="66" t="s">
        <v>117</v>
      </c>
      <c r="D52" s="67"/>
      <c r="E52" s="48" t="s">
        <v>3</v>
      </c>
      <c r="F52" s="7">
        <v>22</v>
      </c>
      <c r="G52" s="8"/>
      <c r="H52" s="8"/>
      <c r="I52" s="9">
        <f t="shared" si="3"/>
        <v>0</v>
      </c>
    </row>
    <row r="53" spans="3:9" x14ac:dyDescent="0.2">
      <c r="C53" s="66" t="s">
        <v>85</v>
      </c>
      <c r="D53" s="67"/>
      <c r="E53" s="40" t="s">
        <v>3</v>
      </c>
      <c r="F53" s="7">
        <v>1</v>
      </c>
      <c r="G53" s="8"/>
      <c r="H53" s="8"/>
      <c r="I53" s="9">
        <f t="shared" si="3"/>
        <v>0</v>
      </c>
    </row>
    <row r="54" spans="3:9" x14ac:dyDescent="0.2">
      <c r="C54" s="70" t="s">
        <v>77</v>
      </c>
      <c r="D54" s="70"/>
      <c r="E54" s="40" t="s">
        <v>3</v>
      </c>
      <c r="F54" s="7">
        <v>24</v>
      </c>
      <c r="G54" s="8"/>
      <c r="H54" s="8"/>
      <c r="I54" s="9">
        <f t="shared" si="3"/>
        <v>0</v>
      </c>
    </row>
    <row r="55" spans="3:9" x14ac:dyDescent="0.2">
      <c r="C55" s="66" t="s">
        <v>78</v>
      </c>
      <c r="D55" s="67"/>
      <c r="E55" s="40" t="s">
        <v>3</v>
      </c>
      <c r="F55" s="7">
        <v>2</v>
      </c>
      <c r="G55" s="8"/>
      <c r="H55" s="8"/>
      <c r="I55" s="9">
        <f t="shared" si="3"/>
        <v>0</v>
      </c>
    </row>
    <row r="56" spans="3:9" x14ac:dyDescent="0.2">
      <c r="C56" s="70" t="s">
        <v>79</v>
      </c>
      <c r="D56" s="70"/>
      <c r="E56" s="40" t="s">
        <v>3</v>
      </c>
      <c r="F56" s="7">
        <v>24</v>
      </c>
      <c r="G56" s="8"/>
      <c r="H56" s="8"/>
      <c r="I56" s="9">
        <f t="shared" si="3"/>
        <v>0</v>
      </c>
    </row>
    <row r="57" spans="3:9" x14ac:dyDescent="0.2">
      <c r="C57" s="70" t="s">
        <v>80</v>
      </c>
      <c r="D57" s="70"/>
      <c r="E57" s="40" t="s">
        <v>3</v>
      </c>
      <c r="F57" s="7">
        <v>22</v>
      </c>
      <c r="G57" s="8"/>
      <c r="H57" s="8"/>
      <c r="I57" s="9">
        <f t="shared" ref="I57:I64" si="5">F57*(G57+H57)</f>
        <v>0</v>
      </c>
    </row>
    <row r="58" spans="3:9" x14ac:dyDescent="0.2">
      <c r="C58" s="70" t="s">
        <v>83</v>
      </c>
      <c r="D58" s="70"/>
      <c r="E58" s="40" t="s">
        <v>3</v>
      </c>
      <c r="F58" s="7">
        <v>10</v>
      </c>
      <c r="G58" s="8"/>
      <c r="H58" s="8"/>
      <c r="I58" s="9">
        <f t="shared" si="5"/>
        <v>0</v>
      </c>
    </row>
    <row r="59" spans="3:9" x14ac:dyDescent="0.2">
      <c r="C59" s="68" t="s">
        <v>118</v>
      </c>
      <c r="D59" s="69"/>
      <c r="E59" s="48" t="s">
        <v>9</v>
      </c>
      <c r="F59" s="7">
        <v>2</v>
      </c>
      <c r="G59" s="8"/>
      <c r="H59" s="8"/>
      <c r="I59" s="9">
        <f t="shared" si="5"/>
        <v>0</v>
      </c>
    </row>
    <row r="60" spans="3:9" ht="20.45" customHeight="1" x14ac:dyDescent="0.2">
      <c r="C60" s="75" t="s">
        <v>108</v>
      </c>
      <c r="D60" s="75"/>
      <c r="E60" s="48" t="s">
        <v>12</v>
      </c>
      <c r="F60" s="7">
        <v>340</v>
      </c>
      <c r="G60" s="8"/>
      <c r="H60" s="8"/>
      <c r="I60" s="9">
        <f t="shared" ref="I60" si="6">F60*(G60+H60)</f>
        <v>0</v>
      </c>
    </row>
    <row r="61" spans="3:9" x14ac:dyDescent="0.2">
      <c r="C61" s="71" t="s">
        <v>102</v>
      </c>
      <c r="D61" s="72"/>
      <c r="E61" s="48" t="s">
        <v>4</v>
      </c>
      <c r="F61" s="7">
        <v>28</v>
      </c>
      <c r="G61" s="8"/>
      <c r="H61" s="8"/>
      <c r="I61" s="9">
        <f t="shared" si="5"/>
        <v>0</v>
      </c>
    </row>
    <row r="62" spans="3:9" x14ac:dyDescent="0.2">
      <c r="C62" s="70" t="s">
        <v>81</v>
      </c>
      <c r="D62" s="70"/>
      <c r="E62" s="40" t="s">
        <v>3</v>
      </c>
      <c r="F62" s="7">
        <v>12</v>
      </c>
      <c r="G62" s="8"/>
      <c r="H62" s="8"/>
      <c r="I62" s="9">
        <f t="shared" si="5"/>
        <v>0</v>
      </c>
    </row>
    <row r="63" spans="3:9" x14ac:dyDescent="0.2">
      <c r="C63" s="70" t="s">
        <v>101</v>
      </c>
      <c r="D63" s="70"/>
      <c r="E63" s="48" t="s">
        <v>3</v>
      </c>
      <c r="F63" s="7">
        <v>2</v>
      </c>
      <c r="G63" s="8"/>
      <c r="H63" s="8"/>
      <c r="I63" s="9">
        <f t="shared" ref="I63" si="7">F63*(G63+H63)</f>
        <v>0</v>
      </c>
    </row>
    <row r="64" spans="3:9" x14ac:dyDescent="0.2">
      <c r="C64" s="70" t="s">
        <v>82</v>
      </c>
      <c r="D64" s="70"/>
      <c r="E64" s="40" t="s">
        <v>3</v>
      </c>
      <c r="F64" s="7">
        <v>55</v>
      </c>
      <c r="G64" s="8"/>
      <c r="H64" s="8"/>
      <c r="I64" s="9">
        <f t="shared" si="5"/>
        <v>0</v>
      </c>
    </row>
    <row r="65" spans="1:9" x14ac:dyDescent="0.2">
      <c r="D65" s="1"/>
      <c r="H65" s="18"/>
      <c r="I65" s="18">
        <f>SUM(I38:I64)</f>
        <v>0</v>
      </c>
    </row>
    <row r="66" spans="1:9" x14ac:dyDescent="0.2">
      <c r="D66" s="1"/>
      <c r="H66" s="18"/>
      <c r="I66" s="18"/>
    </row>
    <row r="67" spans="1:9" x14ac:dyDescent="0.2">
      <c r="C67" s="78" t="s">
        <v>25</v>
      </c>
      <c r="D67" s="78"/>
    </row>
    <row r="68" spans="1:9" x14ac:dyDescent="0.2">
      <c r="A68" s="73"/>
      <c r="B68" s="73"/>
      <c r="C68" s="68" t="s">
        <v>42</v>
      </c>
      <c r="D68" s="69"/>
      <c r="E68" s="37" t="s">
        <v>3</v>
      </c>
      <c r="F68" s="7">
        <v>3</v>
      </c>
      <c r="G68" s="8"/>
      <c r="H68" s="8"/>
      <c r="I68" s="9">
        <f t="shared" ref="I68:I80" si="8">F68*(G68+H68)</f>
        <v>0</v>
      </c>
    </row>
    <row r="69" spans="1:9" x14ac:dyDescent="0.2">
      <c r="A69" s="73"/>
      <c r="B69" s="73"/>
      <c r="C69" s="70" t="s">
        <v>26</v>
      </c>
      <c r="D69" s="70"/>
      <c r="E69" s="37" t="s">
        <v>3</v>
      </c>
      <c r="F69" s="7">
        <v>3</v>
      </c>
      <c r="G69" s="8"/>
      <c r="H69" s="8"/>
      <c r="I69" s="9">
        <f t="shared" si="8"/>
        <v>0</v>
      </c>
    </row>
    <row r="70" spans="1:9" x14ac:dyDescent="0.2">
      <c r="A70" s="73"/>
      <c r="B70" s="73"/>
      <c r="C70" s="68" t="s">
        <v>33</v>
      </c>
      <c r="D70" s="69"/>
      <c r="E70" s="37" t="s">
        <v>3</v>
      </c>
      <c r="F70" s="7">
        <v>3</v>
      </c>
      <c r="G70" s="8"/>
      <c r="H70" s="8"/>
      <c r="I70" s="9">
        <f t="shared" si="8"/>
        <v>0</v>
      </c>
    </row>
    <row r="71" spans="1:9" x14ac:dyDescent="0.2">
      <c r="A71" s="73"/>
      <c r="B71" s="73"/>
      <c r="C71" s="68" t="s">
        <v>45</v>
      </c>
      <c r="D71" s="69"/>
      <c r="E71" s="37" t="s">
        <v>3</v>
      </c>
      <c r="F71" s="7">
        <v>2</v>
      </c>
      <c r="G71" s="8"/>
      <c r="H71" s="8"/>
      <c r="I71" s="9">
        <f t="shared" si="8"/>
        <v>0</v>
      </c>
    </row>
    <row r="72" spans="1:9" x14ac:dyDescent="0.2">
      <c r="A72" s="41"/>
      <c r="B72" s="41"/>
      <c r="C72" s="68" t="s">
        <v>87</v>
      </c>
      <c r="D72" s="69"/>
      <c r="E72" s="41" t="s">
        <v>3</v>
      </c>
      <c r="F72" s="7">
        <v>1</v>
      </c>
      <c r="G72" s="8"/>
      <c r="H72" s="8"/>
      <c r="I72" s="9">
        <f t="shared" ref="I72" si="9">F72*(G72+H72)</f>
        <v>0</v>
      </c>
    </row>
    <row r="73" spans="1:9" x14ac:dyDescent="0.2">
      <c r="A73" s="73"/>
      <c r="B73" s="73"/>
      <c r="C73" s="68" t="s">
        <v>32</v>
      </c>
      <c r="D73" s="69"/>
      <c r="E73" s="37" t="s">
        <v>3</v>
      </c>
      <c r="F73" s="7">
        <v>3</v>
      </c>
      <c r="G73" s="8"/>
      <c r="H73" s="8"/>
      <c r="I73" s="9">
        <f t="shared" si="8"/>
        <v>0</v>
      </c>
    </row>
    <row r="74" spans="1:9" x14ac:dyDescent="0.2">
      <c r="A74" s="48"/>
      <c r="B74" s="48"/>
      <c r="C74" s="68" t="s">
        <v>109</v>
      </c>
      <c r="D74" s="69"/>
      <c r="E74" s="48" t="s">
        <v>3</v>
      </c>
      <c r="F74" s="7">
        <v>2</v>
      </c>
      <c r="G74" s="8"/>
      <c r="H74" s="8"/>
      <c r="I74" s="47">
        <f t="shared" si="8"/>
        <v>0</v>
      </c>
    </row>
    <row r="75" spans="1:9" x14ac:dyDescent="0.2">
      <c r="A75" s="48"/>
      <c r="B75" s="48"/>
      <c r="C75" s="70" t="s">
        <v>110</v>
      </c>
      <c r="D75" s="70"/>
      <c r="E75" s="48" t="s">
        <v>3</v>
      </c>
      <c r="F75" s="7">
        <v>2</v>
      </c>
      <c r="G75" s="8"/>
      <c r="H75" s="8"/>
      <c r="I75" s="47">
        <f t="shared" si="8"/>
        <v>0</v>
      </c>
    </row>
    <row r="76" spans="1:9" x14ac:dyDescent="0.2">
      <c r="A76" s="48"/>
      <c r="B76" s="48"/>
      <c r="C76" s="66" t="s">
        <v>111</v>
      </c>
      <c r="D76" s="67"/>
      <c r="E76" s="48" t="s">
        <v>3</v>
      </c>
      <c r="F76" s="7">
        <v>2</v>
      </c>
      <c r="G76" s="8"/>
      <c r="H76" s="8"/>
      <c r="I76" s="47">
        <f t="shared" si="8"/>
        <v>0</v>
      </c>
    </row>
    <row r="77" spans="1:9" x14ac:dyDescent="0.2">
      <c r="A77" s="48"/>
      <c r="B77" s="48"/>
      <c r="C77" s="66" t="s">
        <v>112</v>
      </c>
      <c r="D77" s="67"/>
      <c r="E77" s="48" t="s">
        <v>3</v>
      </c>
      <c r="F77" s="7">
        <v>2</v>
      </c>
      <c r="G77" s="8"/>
      <c r="H77" s="8"/>
      <c r="I77" s="47">
        <f t="shared" si="8"/>
        <v>0</v>
      </c>
    </row>
    <row r="78" spans="1:9" x14ac:dyDescent="0.2">
      <c r="A78" s="48"/>
      <c r="B78" s="48"/>
      <c r="C78" s="66" t="s">
        <v>113</v>
      </c>
      <c r="D78" s="67"/>
      <c r="E78" s="48" t="s">
        <v>9</v>
      </c>
      <c r="F78" s="7">
        <v>2</v>
      </c>
      <c r="G78" s="8"/>
      <c r="H78" s="8"/>
      <c r="I78" s="47">
        <f t="shared" si="8"/>
        <v>0</v>
      </c>
    </row>
    <row r="79" spans="1:9" x14ac:dyDescent="0.2">
      <c r="A79" s="48"/>
      <c r="B79" s="48"/>
      <c r="C79" s="66" t="s">
        <v>114</v>
      </c>
      <c r="D79" s="67"/>
      <c r="E79" s="48" t="s">
        <v>9</v>
      </c>
      <c r="F79" s="7">
        <v>2</v>
      </c>
      <c r="G79" s="8"/>
      <c r="H79" s="8"/>
      <c r="I79" s="47">
        <f t="shared" si="8"/>
        <v>0</v>
      </c>
    </row>
    <row r="80" spans="1:9" x14ac:dyDescent="0.2">
      <c r="A80" s="73"/>
      <c r="B80" s="73"/>
      <c r="C80" s="68" t="s">
        <v>57</v>
      </c>
      <c r="D80" s="69"/>
      <c r="E80" s="37" t="s">
        <v>3</v>
      </c>
      <c r="F80" s="7">
        <v>3</v>
      </c>
      <c r="G80" s="8"/>
      <c r="H80" s="8"/>
      <c r="I80" s="9">
        <f t="shared" si="8"/>
        <v>0</v>
      </c>
    </row>
    <row r="81" spans="1:9" x14ac:dyDescent="0.2">
      <c r="D81" s="1"/>
      <c r="H81" s="18"/>
      <c r="I81" s="18">
        <f>SUM(I68:I80)</f>
        <v>0</v>
      </c>
    </row>
    <row r="82" spans="1:9" x14ac:dyDescent="0.2">
      <c r="C82" s="91" t="s">
        <v>27</v>
      </c>
      <c r="D82" s="91"/>
    </row>
    <row r="83" spans="1:9" x14ac:dyDescent="0.2">
      <c r="A83" s="73"/>
      <c r="B83" s="73"/>
      <c r="C83" s="90" t="s">
        <v>69</v>
      </c>
      <c r="D83" s="90"/>
      <c r="E83" s="19" t="s">
        <v>9</v>
      </c>
      <c r="F83" s="20">
        <v>1</v>
      </c>
      <c r="G83" s="21"/>
      <c r="H83" s="21"/>
      <c r="I83" s="9">
        <f t="shared" ref="I83:I98" si="10">F83*(G83+H83)</f>
        <v>0</v>
      </c>
    </row>
    <row r="84" spans="1:9" x14ac:dyDescent="0.2">
      <c r="A84" s="41"/>
      <c r="B84" s="41"/>
      <c r="C84" s="92" t="s">
        <v>88</v>
      </c>
      <c r="D84" s="93"/>
      <c r="E84" s="19" t="s">
        <v>9</v>
      </c>
      <c r="F84" s="20">
        <v>1</v>
      </c>
      <c r="G84" s="21"/>
      <c r="H84" s="21"/>
      <c r="I84" s="9">
        <f t="shared" si="10"/>
        <v>0</v>
      </c>
    </row>
    <row r="85" spans="1:9" x14ac:dyDescent="0.2">
      <c r="A85" s="73"/>
      <c r="B85" s="73"/>
      <c r="C85" s="90" t="s">
        <v>35</v>
      </c>
      <c r="D85" s="90"/>
      <c r="E85" s="19" t="s">
        <v>12</v>
      </c>
      <c r="F85" s="20">
        <v>623</v>
      </c>
      <c r="G85" s="21"/>
      <c r="H85" s="21"/>
      <c r="I85" s="9">
        <f t="shared" si="10"/>
        <v>0</v>
      </c>
    </row>
    <row r="86" spans="1:9" x14ac:dyDescent="0.2">
      <c r="A86" s="73"/>
      <c r="B86" s="73"/>
      <c r="C86" s="90" t="s">
        <v>28</v>
      </c>
      <c r="D86" s="90"/>
      <c r="E86" s="19" t="s">
        <v>12</v>
      </c>
      <c r="F86" s="20">
        <v>497</v>
      </c>
      <c r="G86" s="21"/>
      <c r="H86" s="21"/>
      <c r="I86" s="9">
        <f t="shared" si="10"/>
        <v>0</v>
      </c>
    </row>
    <row r="87" spans="1:9" x14ac:dyDescent="0.2">
      <c r="A87" s="73"/>
      <c r="B87" s="73"/>
      <c r="C87" s="90" t="s">
        <v>29</v>
      </c>
      <c r="D87" s="90"/>
      <c r="E87" s="19" t="s">
        <v>9</v>
      </c>
      <c r="F87" s="20">
        <v>1</v>
      </c>
      <c r="G87" s="21"/>
      <c r="H87" s="21"/>
      <c r="I87" s="9">
        <f t="shared" si="10"/>
        <v>0</v>
      </c>
    </row>
    <row r="88" spans="1:9" x14ac:dyDescent="0.2">
      <c r="A88" s="73"/>
      <c r="B88" s="73"/>
      <c r="C88" s="90" t="s">
        <v>34</v>
      </c>
      <c r="D88" s="90"/>
      <c r="E88" s="19" t="s">
        <v>12</v>
      </c>
      <c r="F88" s="20">
        <v>528</v>
      </c>
      <c r="G88" s="21"/>
      <c r="H88" s="21"/>
      <c r="I88" s="9">
        <f t="shared" si="10"/>
        <v>0</v>
      </c>
    </row>
    <row r="89" spans="1:9" x14ac:dyDescent="0.2">
      <c r="A89" s="73"/>
      <c r="B89" s="73"/>
      <c r="C89" s="70" t="s">
        <v>63</v>
      </c>
      <c r="D89" s="70"/>
      <c r="E89" s="37" t="s">
        <v>12</v>
      </c>
      <c r="F89" s="7">
        <v>149</v>
      </c>
      <c r="G89" s="21"/>
      <c r="H89" s="8"/>
      <c r="I89" s="9">
        <f t="shared" si="10"/>
        <v>0</v>
      </c>
    </row>
    <row r="90" spans="1:9" x14ac:dyDescent="0.2">
      <c r="A90" s="73"/>
      <c r="B90" s="73"/>
      <c r="C90" s="70" t="s">
        <v>30</v>
      </c>
      <c r="D90" s="70"/>
      <c r="E90" s="37" t="s">
        <v>3</v>
      </c>
      <c r="F90" s="7">
        <v>120</v>
      </c>
      <c r="G90" s="21"/>
      <c r="H90" s="8"/>
      <c r="I90" s="9">
        <f t="shared" si="10"/>
        <v>0</v>
      </c>
    </row>
    <row r="91" spans="1:9" x14ac:dyDescent="0.2">
      <c r="A91" s="73"/>
      <c r="B91" s="73"/>
      <c r="C91" s="68" t="s">
        <v>31</v>
      </c>
      <c r="D91" s="69"/>
      <c r="E91" s="37" t="s">
        <v>3</v>
      </c>
      <c r="F91" s="7">
        <v>290</v>
      </c>
      <c r="G91" s="21"/>
      <c r="H91" s="8"/>
      <c r="I91" s="9">
        <f t="shared" si="10"/>
        <v>0</v>
      </c>
    </row>
    <row r="92" spans="1:9" x14ac:dyDescent="0.2">
      <c r="A92" s="73"/>
      <c r="B92" s="73"/>
      <c r="C92" s="68" t="s">
        <v>46</v>
      </c>
      <c r="D92" s="69"/>
      <c r="E92" s="37" t="s">
        <v>12</v>
      </c>
      <c r="F92" s="7">
        <v>612</v>
      </c>
      <c r="G92" s="21"/>
      <c r="H92" s="8"/>
      <c r="I92" s="9">
        <f t="shared" si="10"/>
        <v>0</v>
      </c>
    </row>
    <row r="93" spans="1:9" x14ac:dyDescent="0.2">
      <c r="A93" s="73"/>
      <c r="B93" s="73"/>
      <c r="C93" s="68" t="s">
        <v>47</v>
      </c>
      <c r="D93" s="69"/>
      <c r="E93" s="37" t="s">
        <v>12</v>
      </c>
      <c r="F93" s="7">
        <v>497</v>
      </c>
      <c r="G93" s="21"/>
      <c r="H93" s="8"/>
      <c r="I93" s="9">
        <f t="shared" si="10"/>
        <v>0</v>
      </c>
    </row>
    <row r="94" spans="1:9" x14ac:dyDescent="0.2">
      <c r="A94" s="73"/>
      <c r="B94" s="73"/>
      <c r="C94" s="74" t="s">
        <v>65</v>
      </c>
      <c r="D94" s="74"/>
      <c r="E94" s="19" t="s">
        <v>12</v>
      </c>
      <c r="F94" s="20">
        <v>149</v>
      </c>
      <c r="G94" s="21"/>
      <c r="H94" s="21"/>
      <c r="I94" s="9">
        <f t="shared" si="10"/>
        <v>0</v>
      </c>
    </row>
    <row r="95" spans="1:9" x14ac:dyDescent="0.2">
      <c r="A95" s="42"/>
      <c r="B95" s="43"/>
      <c r="C95" s="76" t="s">
        <v>95</v>
      </c>
      <c r="D95" s="77"/>
      <c r="E95" s="19" t="s">
        <v>12</v>
      </c>
      <c r="F95" s="20">
        <v>39</v>
      </c>
      <c r="G95" s="21"/>
      <c r="H95" s="21"/>
      <c r="I95" s="47">
        <f t="shared" si="10"/>
        <v>0</v>
      </c>
    </row>
    <row r="96" spans="1:9" x14ac:dyDescent="0.2">
      <c r="A96" s="44"/>
      <c r="B96" s="45"/>
      <c r="C96" s="76" t="s">
        <v>96</v>
      </c>
      <c r="D96" s="77"/>
      <c r="E96" s="19" t="s">
        <v>12</v>
      </c>
      <c r="F96" s="20">
        <v>97</v>
      </c>
      <c r="G96" s="21"/>
      <c r="H96" s="21"/>
      <c r="I96" s="47">
        <f t="shared" ref="I96" si="11">F96*(G96+H96)</f>
        <v>0</v>
      </c>
    </row>
    <row r="97" spans="1:9" x14ac:dyDescent="0.2">
      <c r="A97" s="71"/>
      <c r="B97" s="72"/>
      <c r="C97" s="76" t="s">
        <v>103</v>
      </c>
      <c r="D97" s="77"/>
      <c r="E97" s="19" t="s">
        <v>12</v>
      </c>
      <c r="F97" s="20">
        <v>49</v>
      </c>
      <c r="G97" s="21"/>
      <c r="H97" s="21"/>
      <c r="I97" s="9">
        <f t="shared" si="10"/>
        <v>0</v>
      </c>
    </row>
    <row r="98" spans="1:9" x14ac:dyDescent="0.2">
      <c r="A98" s="73"/>
      <c r="B98" s="73"/>
      <c r="C98" s="74" t="s">
        <v>67</v>
      </c>
      <c r="D98" s="74"/>
      <c r="E98" s="19" t="s">
        <v>12</v>
      </c>
      <c r="F98" s="20">
        <v>31</v>
      </c>
      <c r="G98" s="21"/>
      <c r="H98" s="21"/>
      <c r="I98" s="9">
        <f t="shared" si="10"/>
        <v>0</v>
      </c>
    </row>
    <row r="99" spans="1:9" x14ac:dyDescent="0.2">
      <c r="D99" s="1"/>
      <c r="H99" s="18"/>
      <c r="I99" s="18">
        <f>SUM(I83:I98)</f>
        <v>0</v>
      </c>
    </row>
    <row r="100" spans="1:9" x14ac:dyDescent="0.2">
      <c r="D100" s="1"/>
      <c r="H100" s="18"/>
      <c r="I100" s="18"/>
    </row>
    <row r="101" spans="1:9" x14ac:dyDescent="0.2">
      <c r="C101" s="91" t="s">
        <v>43</v>
      </c>
      <c r="D101" s="91"/>
    </row>
    <row r="102" spans="1:9" x14ac:dyDescent="0.2">
      <c r="A102" s="73"/>
      <c r="B102" s="73"/>
      <c r="C102" s="74" t="s">
        <v>106</v>
      </c>
      <c r="D102" s="74"/>
      <c r="E102" s="19" t="s">
        <v>9</v>
      </c>
      <c r="F102" s="20">
        <v>1</v>
      </c>
      <c r="G102" s="21"/>
      <c r="H102" s="21"/>
      <c r="I102" s="9">
        <f t="shared" ref="I102" si="12">F102*(G102+H102)</f>
        <v>0</v>
      </c>
    </row>
    <row r="103" spans="1:9" x14ac:dyDescent="0.2">
      <c r="A103" s="73"/>
      <c r="B103" s="73"/>
      <c r="C103" s="74" t="s">
        <v>104</v>
      </c>
      <c r="D103" s="74"/>
      <c r="E103" s="19" t="s">
        <v>9</v>
      </c>
      <c r="F103" s="20">
        <v>4</v>
      </c>
      <c r="G103" s="21"/>
      <c r="H103" s="21"/>
      <c r="I103" s="9">
        <f t="shared" ref="I103" si="13">F103*(G103+H103)</f>
        <v>0</v>
      </c>
    </row>
    <row r="104" spans="1:9" x14ac:dyDescent="0.2">
      <c r="A104" s="73"/>
      <c r="B104" s="73"/>
      <c r="C104" s="74" t="s">
        <v>105</v>
      </c>
      <c r="D104" s="74"/>
      <c r="E104" s="19" t="s">
        <v>9</v>
      </c>
      <c r="F104" s="20">
        <v>6</v>
      </c>
      <c r="G104" s="21"/>
      <c r="H104" s="21"/>
      <c r="I104" s="9">
        <f t="shared" ref="I104" si="14">F104*(G104+H104)</f>
        <v>0</v>
      </c>
    </row>
    <row r="105" spans="1:9" x14ac:dyDescent="0.2">
      <c r="D105" s="1"/>
      <c r="H105" s="18"/>
      <c r="I105" s="18">
        <f>SUM(I102:I104)</f>
        <v>0</v>
      </c>
    </row>
    <row r="106" spans="1:9" x14ac:dyDescent="0.2">
      <c r="C106" s="91" t="s">
        <v>36</v>
      </c>
      <c r="D106" s="91"/>
    </row>
    <row r="107" spans="1:9" x14ac:dyDescent="0.2">
      <c r="A107" s="73"/>
      <c r="B107" s="73"/>
      <c r="C107" s="90" t="s">
        <v>37</v>
      </c>
      <c r="D107" s="90"/>
      <c r="E107" s="19" t="s">
        <v>12</v>
      </c>
      <c r="F107" s="20">
        <v>584</v>
      </c>
      <c r="G107" s="21"/>
      <c r="H107" s="21"/>
      <c r="I107" s="9">
        <f t="shared" ref="I107:I108" si="15">F107*(G107+H107)</f>
        <v>0</v>
      </c>
    </row>
    <row r="108" spans="1:9" x14ac:dyDescent="0.2">
      <c r="A108" s="73"/>
      <c r="B108" s="73"/>
      <c r="C108" s="90" t="s">
        <v>40</v>
      </c>
      <c r="D108" s="90"/>
      <c r="E108" s="19" t="s">
        <v>38</v>
      </c>
      <c r="F108" s="20">
        <v>67</v>
      </c>
      <c r="G108" s="21"/>
      <c r="H108" s="21"/>
      <c r="I108" s="9">
        <f t="shared" si="15"/>
        <v>0</v>
      </c>
    </row>
    <row r="109" spans="1:9" x14ac:dyDescent="0.2">
      <c r="D109" s="1"/>
      <c r="H109" s="18"/>
      <c r="I109" s="18">
        <f>SUM(I107:I108)</f>
        <v>0</v>
      </c>
    </row>
    <row r="110" spans="1:9" x14ac:dyDescent="0.2">
      <c r="H110" s="18"/>
      <c r="I110" s="18"/>
    </row>
    <row r="111" spans="1:9" x14ac:dyDescent="0.2">
      <c r="H111" s="18"/>
      <c r="I111" s="18"/>
    </row>
    <row r="112" spans="1:9" x14ac:dyDescent="0.2">
      <c r="D112" s="22" t="s">
        <v>8</v>
      </c>
      <c r="H112" s="18"/>
      <c r="I112" s="18">
        <f>SUM(I13)</f>
        <v>0</v>
      </c>
    </row>
    <row r="114" spans="4:9" x14ac:dyDescent="0.2">
      <c r="D114" s="22" t="s">
        <v>6</v>
      </c>
      <c r="H114" s="18"/>
      <c r="I114" s="18">
        <f>SUM(I109+I105+I99+I81+I35+I24+I65)</f>
        <v>0</v>
      </c>
    </row>
    <row r="116" spans="4:9" x14ac:dyDescent="0.2">
      <c r="D116" s="23" t="s">
        <v>97</v>
      </c>
      <c r="H116" s="24"/>
      <c r="I116" s="24">
        <f>SUM(I112:I115)</f>
        <v>0</v>
      </c>
    </row>
    <row r="117" spans="4:9" x14ac:dyDescent="0.2">
      <c r="D117" s="23" t="s">
        <v>98</v>
      </c>
      <c r="H117" s="24"/>
      <c r="I117" s="24">
        <f>I116*1.15</f>
        <v>0</v>
      </c>
    </row>
  </sheetData>
  <mergeCells count="147">
    <mergeCell ref="A88:B88"/>
    <mergeCell ref="C88:D88"/>
    <mergeCell ref="A89:B89"/>
    <mergeCell ref="C89:D89"/>
    <mergeCell ref="A93:B93"/>
    <mergeCell ref="C93:D93"/>
    <mergeCell ref="A94:B94"/>
    <mergeCell ref="C94:D94"/>
    <mergeCell ref="A98:B98"/>
    <mergeCell ref="C98:D98"/>
    <mergeCell ref="C95:D95"/>
    <mergeCell ref="A90:B90"/>
    <mergeCell ref="C90:D90"/>
    <mergeCell ref="C97:D97"/>
    <mergeCell ref="A97:B97"/>
    <mergeCell ref="A108:B108"/>
    <mergeCell ref="C108:D108"/>
    <mergeCell ref="C101:D101"/>
    <mergeCell ref="C106:D106"/>
    <mergeCell ref="A107:B107"/>
    <mergeCell ref="C107:D107"/>
    <mergeCell ref="A104:B104"/>
    <mergeCell ref="C104:D104"/>
    <mergeCell ref="A91:B91"/>
    <mergeCell ref="C91:D91"/>
    <mergeCell ref="A92:B92"/>
    <mergeCell ref="C92:D92"/>
    <mergeCell ref="A87:B87"/>
    <mergeCell ref="C87:D87"/>
    <mergeCell ref="C82:D82"/>
    <mergeCell ref="A83:B83"/>
    <mergeCell ref="C45:D45"/>
    <mergeCell ref="A80:B80"/>
    <mergeCell ref="C80:D80"/>
    <mergeCell ref="C83:D83"/>
    <mergeCell ref="A85:B85"/>
    <mergeCell ref="C85:D85"/>
    <mergeCell ref="A86:B86"/>
    <mergeCell ref="C86:D86"/>
    <mergeCell ref="A70:B70"/>
    <mergeCell ref="C70:D70"/>
    <mergeCell ref="A71:B71"/>
    <mergeCell ref="C71:D71"/>
    <mergeCell ref="A73:B73"/>
    <mergeCell ref="C73:D73"/>
    <mergeCell ref="C72:D72"/>
    <mergeCell ref="C84:D84"/>
    <mergeCell ref="C48:D48"/>
    <mergeCell ref="C54:D54"/>
    <mergeCell ref="C55:D55"/>
    <mergeCell ref="C56:D56"/>
    <mergeCell ref="C57:D57"/>
    <mergeCell ref="C58:D58"/>
    <mergeCell ref="C62:D62"/>
    <mergeCell ref="C64:D64"/>
    <mergeCell ref="C49:D49"/>
    <mergeCell ref="C43:D43"/>
    <mergeCell ref="C44:D44"/>
    <mergeCell ref="C21:D21"/>
    <mergeCell ref="A30:B30"/>
    <mergeCell ref="C30:D30"/>
    <mergeCell ref="A31:B31"/>
    <mergeCell ref="C31:D31"/>
    <mergeCell ref="A32:B32"/>
    <mergeCell ref="C32:D32"/>
    <mergeCell ref="C37:D37"/>
    <mergeCell ref="C38:D38"/>
    <mergeCell ref="C39:D39"/>
    <mergeCell ref="A33:B33"/>
    <mergeCell ref="C33:D33"/>
    <mergeCell ref="A34:B34"/>
    <mergeCell ref="C34:D34"/>
    <mergeCell ref="C40:D40"/>
    <mergeCell ref="C41:D41"/>
    <mergeCell ref="C42:D42"/>
    <mergeCell ref="C26:D26"/>
    <mergeCell ref="A27:B27"/>
    <mergeCell ref="C27:D27"/>
    <mergeCell ref="A28:B28"/>
    <mergeCell ref="C28:D28"/>
    <mergeCell ref="A29:B29"/>
    <mergeCell ref="C29:D29"/>
    <mergeCell ref="A1:I1"/>
    <mergeCell ref="C2:D2"/>
    <mergeCell ref="A3:D3"/>
    <mergeCell ref="A4:B4"/>
    <mergeCell ref="C4:D4"/>
    <mergeCell ref="A5:B5"/>
    <mergeCell ref="C5:D5"/>
    <mergeCell ref="A14:B14"/>
    <mergeCell ref="C14:D14"/>
    <mergeCell ref="A11:B11"/>
    <mergeCell ref="C11:D11"/>
    <mergeCell ref="A12:B12"/>
    <mergeCell ref="C12:D12"/>
    <mergeCell ref="A13:B13"/>
    <mergeCell ref="C13:D13"/>
    <mergeCell ref="A21:B21"/>
    <mergeCell ref="C6:D6"/>
    <mergeCell ref="C46:D46"/>
    <mergeCell ref="C47:D47"/>
    <mergeCell ref="C17:D17"/>
    <mergeCell ref="A17:B17"/>
    <mergeCell ref="A7:B7"/>
    <mergeCell ref="C7:D7"/>
    <mergeCell ref="A9:B9"/>
    <mergeCell ref="C9:D9"/>
    <mergeCell ref="A10:B10"/>
    <mergeCell ref="C10:D10"/>
    <mergeCell ref="C15:D15"/>
    <mergeCell ref="A16:B16"/>
    <mergeCell ref="C16:D16"/>
    <mergeCell ref="C8:D8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C50:D50"/>
    <mergeCell ref="C52:D52"/>
    <mergeCell ref="C59:D59"/>
    <mergeCell ref="C63:D63"/>
    <mergeCell ref="C61:D61"/>
    <mergeCell ref="A103:B103"/>
    <mergeCell ref="C103:D103"/>
    <mergeCell ref="A102:B102"/>
    <mergeCell ref="C102:D102"/>
    <mergeCell ref="C60:D60"/>
    <mergeCell ref="C74:D74"/>
    <mergeCell ref="C75:D75"/>
    <mergeCell ref="C76:D76"/>
    <mergeCell ref="C77:D77"/>
    <mergeCell ref="C78:D78"/>
    <mergeCell ref="C79:D79"/>
    <mergeCell ref="C96:D96"/>
    <mergeCell ref="C51:D51"/>
    <mergeCell ref="C53:D53"/>
    <mergeCell ref="A68:B68"/>
    <mergeCell ref="C68:D68"/>
    <mergeCell ref="A69:B69"/>
    <mergeCell ref="C69:D69"/>
    <mergeCell ref="C67:D67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HSV+PSV</vt:lpstr>
    </vt:vector>
  </TitlesOfParts>
  <Company>Šimmr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Šimmr</dc:creator>
  <cp:lastModifiedBy>Dagmar Tuzarová</cp:lastModifiedBy>
  <cp:lastPrinted>2021-01-17T08:33:36Z</cp:lastPrinted>
  <dcterms:created xsi:type="dcterms:W3CDTF">2001-06-12T16:55:26Z</dcterms:created>
  <dcterms:modified xsi:type="dcterms:W3CDTF">2021-03-15T14:56:20Z</dcterms:modified>
</cp:coreProperties>
</file>