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dekjurcik/Documents/Advokat/2020/Městská nemocnice následné péče/6 koupelny/"/>
    </mc:Choice>
  </mc:AlternateContent>
  <xr:revisionPtr revIDLastSave="0" documentId="13_ncr:1_{52ECF2A0-0EE8-544B-BFC8-EDD5D5858196}" xr6:coauthVersionLast="45" xr6:coauthVersionMax="45" xr10:uidLastSave="{00000000-0000-0000-0000-000000000000}"/>
  <bookViews>
    <workbookView xWindow="0" yWindow="460" windowWidth="23260" windowHeight="12580" xr2:uid="{00000000-000D-0000-FFFF-FFFF00000000}"/>
  </bookViews>
  <sheets>
    <sheet name="Rekapitulace" sheetId="7" r:id="rId1"/>
    <sheet name="Nadstandart" sheetId="12" r:id="rId2"/>
    <sheet name="Klienti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8" i="12" l="1"/>
  <c r="I77" i="12"/>
  <c r="I74" i="12"/>
  <c r="I75" i="12" s="1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2" i="12"/>
  <c r="F32" i="12"/>
  <c r="I31" i="12"/>
  <c r="I30" i="12"/>
  <c r="I29" i="12"/>
  <c r="I28" i="12"/>
  <c r="I27" i="12"/>
  <c r="I26" i="12"/>
  <c r="I25" i="12"/>
  <c r="I21" i="12"/>
  <c r="I20" i="12"/>
  <c r="I19" i="12"/>
  <c r="I18" i="12"/>
  <c r="I17" i="12"/>
  <c r="I16" i="12"/>
  <c r="I15" i="12"/>
  <c r="I14" i="12"/>
  <c r="I10" i="12"/>
  <c r="I9" i="12"/>
  <c r="I8" i="12"/>
  <c r="I7" i="12"/>
  <c r="I6" i="12"/>
  <c r="I5" i="12"/>
  <c r="I4" i="12"/>
  <c r="I79" i="12" l="1"/>
  <c r="I33" i="12"/>
  <c r="I50" i="12"/>
  <c r="I22" i="12"/>
  <c r="I11" i="12"/>
  <c r="I82" i="12" s="1"/>
  <c r="I71" i="12"/>
  <c r="I84" i="12" l="1"/>
  <c r="I86" i="12" s="1"/>
  <c r="I78" i="11"/>
  <c r="I77" i="11"/>
  <c r="I74" i="11"/>
  <c r="I75" i="11" s="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F32" i="11"/>
  <c r="I32" i="11" s="1"/>
  <c r="I31" i="11"/>
  <c r="I30" i="11"/>
  <c r="I29" i="11"/>
  <c r="I28" i="11"/>
  <c r="I27" i="11"/>
  <c r="I26" i="11"/>
  <c r="I25" i="11"/>
  <c r="I21" i="11"/>
  <c r="I20" i="11"/>
  <c r="I19" i="11"/>
  <c r="I18" i="11"/>
  <c r="I17" i="11"/>
  <c r="I16" i="11"/>
  <c r="I15" i="11"/>
  <c r="I14" i="11"/>
  <c r="I10" i="11"/>
  <c r="I9" i="11"/>
  <c r="I8" i="11"/>
  <c r="I7" i="11"/>
  <c r="I6" i="11"/>
  <c r="I5" i="11"/>
  <c r="I4" i="11"/>
  <c r="L11" i="7" l="1"/>
  <c r="L14" i="7"/>
  <c r="I22" i="11"/>
  <c r="I33" i="11"/>
  <c r="I71" i="11"/>
  <c r="I11" i="11"/>
  <c r="I82" i="11" s="1"/>
  <c r="I50" i="11"/>
  <c r="I79" i="11"/>
  <c r="I84" i="11" l="1"/>
  <c r="I86" i="11" s="1"/>
  <c r="L12" i="7" l="1"/>
  <c r="L17" i="7" s="1"/>
  <c r="L18" i="7" s="1"/>
  <c r="L15" i="7"/>
</calcChain>
</file>

<file path=xl/sharedStrings.xml><?xml version="1.0" encoding="utf-8"?>
<sst xmlns="http://schemas.openxmlformats.org/spreadsheetml/2006/main" count="283" uniqueCount="96">
  <si>
    <t>Stavba :</t>
  </si>
  <si>
    <t>Objednavatel :</t>
  </si>
  <si>
    <t>Celkem</t>
  </si>
  <si>
    <t>ks</t>
  </si>
  <si>
    <t>m</t>
  </si>
  <si>
    <t>Práce a dodávky PSV</t>
  </si>
  <si>
    <t>PSV  Celkem</t>
  </si>
  <si>
    <t>Konstrukce pro upevnění</t>
  </si>
  <si>
    <t>HSV  Celkem</t>
  </si>
  <si>
    <t>kpl</t>
  </si>
  <si>
    <t>Odvoz a likvidace suti</t>
  </si>
  <si>
    <t>t</t>
  </si>
  <si>
    <t>m2</t>
  </si>
  <si>
    <t>Vysazení odbočky do DN 110</t>
  </si>
  <si>
    <t>Potrubí PVC hrdlové odpadní DN 110X2,3</t>
  </si>
  <si>
    <t>Potrubí PVC připojovací DN 40</t>
  </si>
  <si>
    <t>Potrubí PVC připojovací DN 50</t>
  </si>
  <si>
    <t>Zkouška těsnosti kanalizace vodou do DN 200</t>
  </si>
  <si>
    <t>Zdravotech.-vnitřní rozvod voda</t>
  </si>
  <si>
    <t>Montáž potrubí plastové polyfuze D 20</t>
  </si>
  <si>
    <t>Potrubí Hostalen D 20</t>
  </si>
  <si>
    <t>Tubolit FRZ D 22\9</t>
  </si>
  <si>
    <t>Montáž vodovodních armatur 2 závity G 1/2</t>
  </si>
  <si>
    <t>Montáž vodovodních armatur 2 závity G 3/4</t>
  </si>
  <si>
    <t>Zkouška tlaková potrubí závitové DN 50</t>
  </si>
  <si>
    <t>Zdravotech.-zařizovací předměty</t>
  </si>
  <si>
    <t>Ventil SAM rohový TE67 G 1/2 s připoj. Trubičkou</t>
  </si>
  <si>
    <t>Stavební úpravy a zednické práce</t>
  </si>
  <si>
    <t>Omítání zdí</t>
  </si>
  <si>
    <t>Lepidlo flex obklad/dlažba</t>
  </si>
  <si>
    <t>Silikonování</t>
  </si>
  <si>
    <t>Penetrování</t>
  </si>
  <si>
    <t>Magnety na uchycení revizních dvířek</t>
  </si>
  <si>
    <t>Malta jádrová</t>
  </si>
  <si>
    <t>Silikon (Bílý,barevný)</t>
  </si>
  <si>
    <t>Štuk  jemný 40kg</t>
  </si>
  <si>
    <t>Betonování podlah</t>
  </si>
  <si>
    <t>Baterie umyvadlová stojánková</t>
  </si>
  <si>
    <t>Konstrukce pro upevnění umyvadla</t>
  </si>
  <si>
    <t>Perlinka</t>
  </si>
  <si>
    <t>Příprava podkladu (natažení lepidla + perlinka)</t>
  </si>
  <si>
    <t>Nátěry a malování</t>
  </si>
  <si>
    <t>Malování stěn a stropů (bílá)</t>
  </si>
  <si>
    <t>kg</t>
  </si>
  <si>
    <t>Kulový kohout G 1/2"</t>
  </si>
  <si>
    <t>Obkládání včetně  položení dlažby</t>
  </si>
  <si>
    <t>Malířská barva omyvatelná a otěruvzdorná</t>
  </si>
  <si>
    <t xml:space="preserve">Beton </t>
  </si>
  <si>
    <t>m3</t>
  </si>
  <si>
    <t>Umyvadlový sifon chrom</t>
  </si>
  <si>
    <t>Předstěnný systém Geberit duofix</t>
  </si>
  <si>
    <t>WC sedátko duroplast</t>
  </si>
  <si>
    <t>Obklad a dlažba</t>
  </si>
  <si>
    <t>Dveře a zárubně</t>
  </si>
  <si>
    <t>Odvoz a likvidace komunálního odpadu</t>
  </si>
  <si>
    <t>WC závěsné</t>
  </si>
  <si>
    <t>Geberit klapka ke splachování Sigma 20</t>
  </si>
  <si>
    <t>Umyvadlo keramické 60cm</t>
  </si>
  <si>
    <t>Sprchový sifon 90mm</t>
  </si>
  <si>
    <t>Sprchová baterie 150mm</t>
  </si>
  <si>
    <t>Sprchový set</t>
  </si>
  <si>
    <t>Montáž zařizovacích předmětů</t>
  </si>
  <si>
    <t>Štukování</t>
  </si>
  <si>
    <t>Škrábání</t>
  </si>
  <si>
    <t>Materiál</t>
  </si>
  <si>
    <t>Práce</t>
  </si>
  <si>
    <t>jednotky</t>
  </si>
  <si>
    <t>Úprava stěn pro rozvody vody, kanalizace a elektriky</t>
  </si>
  <si>
    <t>Přesun hmot</t>
  </si>
  <si>
    <t xml:space="preserve">Pomocný materiál </t>
  </si>
  <si>
    <t>Práce a dodávky HSV</t>
  </si>
  <si>
    <t>Demontáž stavajícího zařízení</t>
  </si>
  <si>
    <t>Začištění rozvodů rozvodů (vody, kanal., topení., el.,)</t>
  </si>
  <si>
    <t>Spárování obkladů</t>
  </si>
  <si>
    <t>Lišta ukončovací na obklad plastová 250cm</t>
  </si>
  <si>
    <t>Místnosti</t>
  </si>
  <si>
    <t>Cena celkem bez DPH</t>
  </si>
  <si>
    <t>Cena celkem s 15% DPH</t>
  </si>
  <si>
    <t>Cena bez DPH</t>
  </si>
  <si>
    <t xml:space="preserve">Umyvadlová vpusť </t>
  </si>
  <si>
    <t>Drátěnný program</t>
  </si>
  <si>
    <t>Kouplenový nábytek</t>
  </si>
  <si>
    <t>Zdravotechnika</t>
  </si>
  <si>
    <t xml:space="preserve">Demontáž dlažeb </t>
  </si>
  <si>
    <t xml:space="preserve">Městská nemocnice následné péče </t>
  </si>
  <si>
    <t>Osekávka omítek, obkladů a stěn</t>
  </si>
  <si>
    <t>K Moravině 343, Praha - Vysočany</t>
  </si>
  <si>
    <t>CENOVÁ NABÍDKA - Rekonstrukce sociálních zařízení na pokojích pacientů</t>
  </si>
  <si>
    <t>CENOVÁ NABÍDKA - Rekonstrukce sociálních zařízení na pokojích pacientů (wc + koupelna) klientů 4NP</t>
  </si>
  <si>
    <t>Dodávka a montáž 100cm posuvné včetně pouzdra</t>
  </si>
  <si>
    <t>Dodávka a montáž dveří 80cm</t>
  </si>
  <si>
    <t xml:space="preserve">Koupelna + wc klientská 3NP 2 x nadstandart </t>
  </si>
  <si>
    <t xml:space="preserve">Koupelna + wc klientská 3NP 7 x </t>
  </si>
  <si>
    <t xml:space="preserve">Koupelna + wc klientská 4NP 2 x nadstandart </t>
  </si>
  <si>
    <t xml:space="preserve">Koupelna + wc klientská 4NP 7 x </t>
  </si>
  <si>
    <t>Oprava koupelen pro pacienty 2. a 3. patra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</si>
</sst>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0"/>
  </numFmts>
  <fonts count="12">
    <font>
      <sz val="10"/>
      <name val="Arial CE"/>
      <charset val="238"/>
    </font>
    <font>
      <b/>
      <sz val="14"/>
      <name val="Arial CE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Border="1" applyProtection="1"/>
    <xf numFmtId="0" fontId="4" fillId="0" borderId="0" xfId="0" applyFont="1" applyBorder="1" applyAlignment="1" applyProtection="1"/>
    <xf numFmtId="0" fontId="5" fillId="0" borderId="0" xfId="0" applyFont="1" applyAlignment="1" applyProtection="1"/>
    <xf numFmtId="14" fontId="5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2" borderId="0" xfId="0" applyFont="1" applyFill="1"/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4" fontId="6" fillId="0" borderId="4" xfId="0" applyNumberFormat="1" applyFont="1" applyBorder="1" applyAlignment="1" applyProtection="1">
      <alignment horizontal="right" vertical="center"/>
    </xf>
    <xf numFmtId="0" fontId="3" fillId="0" borderId="0" xfId="0" applyFont="1" applyBorder="1"/>
    <xf numFmtId="0" fontId="5" fillId="0" borderId="0" xfId="0" applyFont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  <protection locked="0"/>
    </xf>
    <xf numFmtId="4" fontId="5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wrapText="1"/>
    </xf>
    <xf numFmtId="4" fontId="6" fillId="0" borderId="0" xfId="0" applyNumberFormat="1" applyFont="1"/>
    <xf numFmtId="4" fontId="3" fillId="0" borderId="0" xfId="0" applyNumberFormat="1" applyFont="1"/>
    <xf numFmtId="0" fontId="7" fillId="0" borderId="1" xfId="0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right" vertical="center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4" fontId="9" fillId="0" borderId="0" xfId="0" applyNumberFormat="1" applyFont="1"/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11" fillId="0" borderId="0" xfId="0" applyFont="1" applyBorder="1" applyProtection="1"/>
    <xf numFmtId="0" fontId="11" fillId="0" borderId="0" xfId="0" applyFont="1"/>
    <xf numFmtId="0" fontId="11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protection locked="0"/>
    </xf>
    <xf numFmtId="0" fontId="10" fillId="0" borderId="0" xfId="0" applyFont="1"/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/>
    </xf>
    <xf numFmtId="44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14" fontId="11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/>
    </xf>
    <xf numFmtId="0" fontId="11" fillId="0" borderId="1" xfId="0" applyFont="1" applyBorder="1" applyAlignment="1">
      <alignment horizontal="left"/>
    </xf>
    <xf numFmtId="44" fontId="11" fillId="0" borderId="1" xfId="0" applyNumberFormat="1" applyFont="1" applyBorder="1" applyAlignment="1">
      <alignment horizontal="center"/>
    </xf>
    <xf numFmtId="44" fontId="11" fillId="0" borderId="2" xfId="0" applyNumberFormat="1" applyFont="1" applyBorder="1" applyAlignment="1">
      <alignment horizontal="center"/>
    </xf>
    <xf numFmtId="44" fontId="11" fillId="0" borderId="3" xfId="0" applyNumberFormat="1" applyFont="1" applyBorder="1" applyAlignment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11" fillId="0" borderId="1" xfId="0" applyFont="1" applyBorder="1" applyAlignment="1">
      <alignment horizontal="left" wrapText="1"/>
    </xf>
    <xf numFmtId="0" fontId="6" fillId="0" borderId="5" xfId="0" applyFont="1" applyBorder="1" applyAlignment="1"/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/>
    <xf numFmtId="0" fontId="6" fillId="2" borderId="0" xfId="0" applyFont="1" applyFill="1" applyAlignment="1"/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85DD-5C1E-40DB-A3CC-FB6CE7151DC0}">
  <dimension ref="A1:M18"/>
  <sheetViews>
    <sheetView tabSelected="1" workbookViewId="0">
      <selection activeCell="D4" sqref="D4:F4"/>
    </sheetView>
  </sheetViews>
  <sheetFormatPr baseColWidth="10" defaultColWidth="8.83203125" defaultRowHeight="13"/>
  <cols>
    <col min="2" max="2" width="0.33203125" customWidth="1"/>
    <col min="3" max="3" width="0.83203125" customWidth="1"/>
    <col min="6" max="6" width="38.6640625" customWidth="1"/>
    <col min="7" max="7" width="14.83203125" customWidth="1"/>
    <col min="8" max="8" width="27.33203125" customWidth="1"/>
    <col min="9" max="9" width="8.33203125" customWidth="1"/>
    <col min="10" max="10" width="14.83203125" hidden="1" customWidth="1"/>
    <col min="11" max="11" width="0.1640625" customWidth="1"/>
    <col min="12" max="12" width="6.83203125" customWidth="1"/>
    <col min="13" max="13" width="12.1640625" customWidth="1"/>
  </cols>
  <sheetData>
    <row r="1" spans="1:13" ht="18">
      <c r="A1" s="62" t="s">
        <v>87</v>
      </c>
      <c r="B1" s="63"/>
      <c r="C1" s="63"/>
      <c r="D1" s="63"/>
      <c r="E1" s="63"/>
      <c r="F1" s="63"/>
      <c r="G1" s="63"/>
      <c r="H1" s="63"/>
      <c r="I1" s="63"/>
    </row>
    <row r="2" spans="1:13">
      <c r="A2" s="64"/>
      <c r="B2" s="64"/>
      <c r="C2" s="64"/>
      <c r="D2" s="64"/>
      <c r="E2" s="64"/>
      <c r="F2" s="64"/>
      <c r="G2" s="64"/>
      <c r="H2" s="64"/>
      <c r="I2" s="64"/>
    </row>
    <row r="3" spans="1:13" ht="16">
      <c r="A3" s="51" t="s">
        <v>0</v>
      </c>
      <c r="B3" s="52"/>
      <c r="C3" s="52"/>
      <c r="D3" s="53" t="s">
        <v>84</v>
      </c>
      <c r="E3" s="53"/>
      <c r="F3" s="53"/>
      <c r="G3" s="35" t="s">
        <v>1</v>
      </c>
      <c r="H3" s="53" t="s">
        <v>84</v>
      </c>
      <c r="I3" s="53"/>
      <c r="J3" s="53"/>
      <c r="K3" s="36"/>
      <c r="L3" s="36"/>
      <c r="M3" s="36"/>
    </row>
    <row r="4" spans="1:13" ht="16">
      <c r="A4" s="51"/>
      <c r="B4" s="52"/>
      <c r="C4" s="52"/>
      <c r="D4" s="53" t="s">
        <v>95</v>
      </c>
      <c r="E4" s="53"/>
      <c r="F4" s="54"/>
      <c r="G4" s="35"/>
      <c r="H4" s="37" t="s">
        <v>86</v>
      </c>
      <c r="I4" s="37"/>
      <c r="J4" s="37"/>
      <c r="K4" s="36"/>
      <c r="L4" s="36"/>
      <c r="M4" s="36"/>
    </row>
    <row r="5" spans="1:13" ht="16">
      <c r="A5" s="38"/>
      <c r="B5" s="39"/>
      <c r="C5" s="39"/>
      <c r="D5" s="37"/>
      <c r="E5" s="37"/>
      <c r="F5" s="40"/>
      <c r="G5" s="35"/>
      <c r="H5" s="37"/>
      <c r="I5" s="37"/>
      <c r="J5" s="37"/>
      <c r="K5" s="36"/>
      <c r="L5" s="36"/>
      <c r="M5" s="41"/>
    </row>
    <row r="6" spans="1:13" ht="16">
      <c r="A6" s="51"/>
      <c r="B6" s="52"/>
      <c r="C6" s="52"/>
      <c r="D6" s="53"/>
      <c r="E6" s="53"/>
      <c r="F6" s="54"/>
      <c r="G6" s="35"/>
      <c r="H6" s="42"/>
      <c r="I6" s="42"/>
      <c r="J6" s="43"/>
      <c r="K6" s="36"/>
      <c r="L6" s="36"/>
      <c r="M6" s="36"/>
    </row>
    <row r="7" spans="1:13" ht="16">
      <c r="A7" s="38"/>
      <c r="B7" s="39"/>
      <c r="C7" s="39"/>
      <c r="D7" s="37"/>
      <c r="E7" s="37"/>
      <c r="F7" s="40"/>
      <c r="G7" s="35"/>
      <c r="H7" s="40"/>
      <c r="I7" s="40"/>
      <c r="J7" s="36"/>
      <c r="K7" s="36"/>
      <c r="L7" s="36"/>
      <c r="M7" s="36"/>
    </row>
    <row r="8" spans="1:13" ht="16">
      <c r="A8" s="38"/>
      <c r="B8" s="39"/>
      <c r="C8" s="39"/>
      <c r="D8" s="37"/>
      <c r="E8" s="37"/>
      <c r="F8" s="40"/>
      <c r="G8" s="35"/>
      <c r="H8" s="40"/>
      <c r="I8" s="40"/>
      <c r="J8" s="36"/>
      <c r="K8" s="36"/>
      <c r="L8" s="36"/>
      <c r="M8" s="36"/>
    </row>
    <row r="9" spans="1:13" ht="16">
      <c r="A9" s="51"/>
      <c r="B9" s="52"/>
      <c r="C9" s="52"/>
      <c r="D9" s="52"/>
      <c r="E9" s="52"/>
      <c r="F9" s="52"/>
      <c r="G9" s="35"/>
      <c r="H9" s="55"/>
      <c r="I9" s="56"/>
      <c r="J9" s="36"/>
      <c r="K9" s="36"/>
      <c r="L9" s="36"/>
      <c r="M9" s="36"/>
    </row>
    <row r="10" spans="1:13" ht="16">
      <c r="A10" s="38"/>
      <c r="B10" s="39"/>
      <c r="C10" s="57" t="s">
        <v>75</v>
      </c>
      <c r="D10" s="57"/>
      <c r="E10" s="57"/>
      <c r="F10" s="57"/>
      <c r="G10" s="57"/>
      <c r="H10" s="57"/>
      <c r="I10" s="57"/>
      <c r="J10" s="57"/>
      <c r="K10" s="57"/>
      <c r="L10" s="49" t="s">
        <v>78</v>
      </c>
      <c r="M10" s="50"/>
    </row>
    <row r="11" spans="1:13" ht="16">
      <c r="A11" s="36"/>
      <c r="B11" s="36"/>
      <c r="C11" s="58" t="s">
        <v>91</v>
      </c>
      <c r="D11" s="58"/>
      <c r="E11" s="58"/>
      <c r="F11" s="58"/>
      <c r="G11" s="58"/>
      <c r="H11" s="58"/>
      <c r="I11" s="58"/>
      <c r="J11" s="58"/>
      <c r="K11" s="58"/>
      <c r="L11" s="59">
        <f>Nadstandart!I86</f>
        <v>0</v>
      </c>
      <c r="M11" s="59"/>
    </row>
    <row r="12" spans="1:13" ht="16">
      <c r="A12" s="36"/>
      <c r="B12" s="36"/>
      <c r="C12" s="58" t="s">
        <v>92</v>
      </c>
      <c r="D12" s="58"/>
      <c r="E12" s="58"/>
      <c r="F12" s="58"/>
      <c r="G12" s="58"/>
      <c r="H12" s="58"/>
      <c r="I12" s="58"/>
      <c r="J12" s="58"/>
      <c r="K12" s="58"/>
      <c r="L12" s="60">
        <f>Klienti!I86</f>
        <v>0</v>
      </c>
      <c r="M12" s="61"/>
    </row>
    <row r="13" spans="1:13" ht="16">
      <c r="A13" s="36"/>
      <c r="B13" s="36"/>
      <c r="C13" s="65"/>
      <c r="D13" s="65"/>
      <c r="E13" s="65"/>
      <c r="F13" s="65"/>
      <c r="G13" s="65"/>
      <c r="H13" s="65"/>
      <c r="I13" s="65"/>
      <c r="J13" s="65"/>
      <c r="K13" s="65"/>
      <c r="L13" s="59"/>
      <c r="M13" s="59"/>
    </row>
    <row r="14" spans="1:13" ht="16">
      <c r="A14" s="36"/>
      <c r="B14" s="36"/>
      <c r="C14" s="58" t="s">
        <v>93</v>
      </c>
      <c r="D14" s="58"/>
      <c r="E14" s="58"/>
      <c r="F14" s="58"/>
      <c r="G14" s="58"/>
      <c r="H14" s="58"/>
      <c r="I14" s="58"/>
      <c r="J14" s="58"/>
      <c r="K14" s="58"/>
      <c r="L14" s="59">
        <f>Nadstandart!I86</f>
        <v>0</v>
      </c>
      <c r="M14" s="59"/>
    </row>
    <row r="15" spans="1:13" ht="16">
      <c r="A15" s="36"/>
      <c r="B15" s="36"/>
      <c r="C15" s="58" t="s">
        <v>94</v>
      </c>
      <c r="D15" s="58"/>
      <c r="E15" s="58"/>
      <c r="F15" s="58"/>
      <c r="G15" s="58"/>
      <c r="H15" s="58"/>
      <c r="I15" s="58"/>
      <c r="J15" s="58"/>
      <c r="K15" s="58"/>
      <c r="L15" s="60">
        <f>Klienti!I86</f>
        <v>0</v>
      </c>
      <c r="M15" s="61"/>
    </row>
    <row r="16" spans="1:13" ht="16">
      <c r="A16" s="36"/>
      <c r="B16" s="36"/>
      <c r="C16" s="58"/>
      <c r="D16" s="58"/>
      <c r="E16" s="58"/>
      <c r="F16" s="58"/>
      <c r="G16" s="58"/>
      <c r="H16" s="58"/>
      <c r="I16" s="58"/>
      <c r="J16" s="58"/>
      <c r="K16" s="58"/>
      <c r="L16" s="59"/>
      <c r="M16" s="59"/>
    </row>
    <row r="17" spans="1:13" ht="16">
      <c r="A17" s="36"/>
      <c r="B17" s="36"/>
      <c r="C17" s="47" t="s">
        <v>76</v>
      </c>
      <c r="D17" s="47"/>
      <c r="E17" s="47"/>
      <c r="F17" s="47"/>
      <c r="G17" s="47"/>
      <c r="H17" s="47"/>
      <c r="I17" s="47"/>
      <c r="J17" s="47"/>
      <c r="K17" s="47"/>
      <c r="L17" s="48">
        <f>SUM(L12*7+L11*2)+(L14*7+L15*2)</f>
        <v>0</v>
      </c>
      <c r="M17" s="48"/>
    </row>
    <row r="18" spans="1:13" ht="16">
      <c r="A18" s="36"/>
      <c r="B18" s="36"/>
      <c r="C18" s="47" t="s">
        <v>77</v>
      </c>
      <c r="D18" s="47"/>
      <c r="E18" s="47"/>
      <c r="F18" s="47"/>
      <c r="G18" s="47"/>
      <c r="H18" s="47"/>
      <c r="I18" s="47"/>
      <c r="J18" s="47"/>
      <c r="K18" s="47"/>
      <c r="L18" s="48">
        <f>L17*1.15</f>
        <v>0</v>
      </c>
      <c r="M18" s="48"/>
    </row>
  </sheetData>
  <mergeCells count="29">
    <mergeCell ref="C14:K14"/>
    <mergeCell ref="L14:M14"/>
    <mergeCell ref="C15:K15"/>
    <mergeCell ref="L15:M15"/>
    <mergeCell ref="A4:C4"/>
    <mergeCell ref="D4:F4"/>
    <mergeCell ref="C11:K11"/>
    <mergeCell ref="C13:K13"/>
    <mergeCell ref="A1:I1"/>
    <mergeCell ref="A2:I2"/>
    <mergeCell ref="A3:C3"/>
    <mergeCell ref="D3:F3"/>
    <mergeCell ref="H3:J3"/>
    <mergeCell ref="C18:K18"/>
    <mergeCell ref="L17:M17"/>
    <mergeCell ref="L18:M18"/>
    <mergeCell ref="L10:M10"/>
    <mergeCell ref="A6:C6"/>
    <mergeCell ref="D6:F6"/>
    <mergeCell ref="A9:F9"/>
    <mergeCell ref="H9:I9"/>
    <mergeCell ref="C10:K10"/>
    <mergeCell ref="C17:K17"/>
    <mergeCell ref="C16:K16"/>
    <mergeCell ref="L11:M11"/>
    <mergeCell ref="L13:M13"/>
    <mergeCell ref="L16:M16"/>
    <mergeCell ref="C12:K12"/>
    <mergeCell ref="L12:M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11D8-467D-4DA2-BE77-D87024430531}">
  <dimension ref="A1:K86"/>
  <sheetViews>
    <sheetView zoomScale="120" zoomScaleNormal="120" workbookViewId="0">
      <selection activeCell="H4" sqref="H4:H78"/>
    </sheetView>
  </sheetViews>
  <sheetFormatPr baseColWidth="10" defaultColWidth="8.83203125" defaultRowHeight="13"/>
  <cols>
    <col min="1" max="1" width="4.5" style="1" customWidth="1"/>
    <col min="2" max="2" width="1.5" style="1" customWidth="1"/>
    <col min="3" max="3" width="2.83203125" style="1" customWidth="1"/>
    <col min="4" max="4" width="38.33203125" style="22" customWidth="1"/>
    <col min="5" max="5" width="5.83203125" style="1" customWidth="1"/>
    <col min="6" max="6" width="12.6640625" style="1" customWidth="1"/>
    <col min="7" max="9" width="15" style="1" customWidth="1"/>
    <col min="10" max="10" width="22.5" style="1" customWidth="1"/>
    <col min="11" max="11" width="10.83203125" style="1" bestFit="1" customWidth="1"/>
    <col min="12" max="16384" width="8.83203125" style="1"/>
  </cols>
  <sheetData>
    <row r="1" spans="1:9" ht="18">
      <c r="A1" s="84" t="s">
        <v>88</v>
      </c>
      <c r="B1" s="85"/>
      <c r="C1" s="85"/>
      <c r="D1" s="85"/>
      <c r="E1" s="85"/>
      <c r="F1" s="85"/>
      <c r="G1" s="85"/>
      <c r="H1" s="85"/>
      <c r="I1" s="85"/>
    </row>
    <row r="2" spans="1:9" ht="13" customHeight="1">
      <c r="A2" s="3"/>
      <c r="B2" s="4"/>
      <c r="C2" s="80" t="s">
        <v>70</v>
      </c>
      <c r="D2" s="80"/>
      <c r="E2" s="4"/>
      <c r="F2" s="4"/>
      <c r="G2" s="2"/>
      <c r="H2" s="5"/>
      <c r="I2" s="6"/>
    </row>
    <row r="3" spans="1:9" s="7" customFormat="1">
      <c r="A3" s="86"/>
      <c r="B3" s="87"/>
      <c r="C3" s="87"/>
      <c r="D3" s="88"/>
      <c r="E3" s="32"/>
      <c r="F3" s="33" t="s">
        <v>66</v>
      </c>
      <c r="G3" s="34" t="s">
        <v>64</v>
      </c>
      <c r="H3" s="34" t="s">
        <v>65</v>
      </c>
      <c r="I3" s="34" t="s">
        <v>2</v>
      </c>
    </row>
    <row r="4" spans="1:9">
      <c r="A4" s="67"/>
      <c r="B4" s="67"/>
      <c r="C4" s="70" t="s">
        <v>85</v>
      </c>
      <c r="D4" s="70"/>
      <c r="E4" s="44" t="s">
        <v>9</v>
      </c>
      <c r="F4" s="9">
        <v>1</v>
      </c>
      <c r="G4" s="10"/>
      <c r="H4" s="10"/>
      <c r="I4" s="11">
        <f t="shared" ref="I4:I10" si="0">F4*(G4+H4)</f>
        <v>0</v>
      </c>
    </row>
    <row r="5" spans="1:9">
      <c r="A5" s="67"/>
      <c r="B5" s="67"/>
      <c r="C5" s="70" t="s">
        <v>83</v>
      </c>
      <c r="D5" s="70"/>
      <c r="E5" s="44" t="s">
        <v>9</v>
      </c>
      <c r="F5" s="9">
        <v>1</v>
      </c>
      <c r="G5" s="10"/>
      <c r="H5" s="10"/>
      <c r="I5" s="11">
        <f t="shared" si="0"/>
        <v>0</v>
      </c>
    </row>
    <row r="6" spans="1:9">
      <c r="A6" s="67"/>
      <c r="B6" s="67"/>
      <c r="C6" s="70" t="s">
        <v>67</v>
      </c>
      <c r="D6" s="70"/>
      <c r="E6" s="44" t="s">
        <v>9</v>
      </c>
      <c r="F6" s="9">
        <v>1</v>
      </c>
      <c r="G6" s="10"/>
      <c r="H6" s="10"/>
      <c r="I6" s="11">
        <f t="shared" si="0"/>
        <v>0</v>
      </c>
    </row>
    <row r="7" spans="1:9">
      <c r="A7" s="67"/>
      <c r="B7" s="67"/>
      <c r="C7" s="70" t="s">
        <v>10</v>
      </c>
      <c r="D7" s="70"/>
      <c r="E7" s="44" t="s">
        <v>48</v>
      </c>
      <c r="F7" s="9">
        <v>32</v>
      </c>
      <c r="G7" s="10"/>
      <c r="H7" s="10"/>
      <c r="I7" s="11">
        <f t="shared" si="0"/>
        <v>0</v>
      </c>
    </row>
    <row r="8" spans="1:9">
      <c r="A8" s="67"/>
      <c r="B8" s="67"/>
      <c r="C8" s="70" t="s">
        <v>71</v>
      </c>
      <c r="D8" s="70"/>
      <c r="E8" s="44" t="s">
        <v>9</v>
      </c>
      <c r="F8" s="9">
        <v>1</v>
      </c>
      <c r="G8" s="10"/>
      <c r="H8" s="10"/>
      <c r="I8" s="11">
        <f t="shared" si="0"/>
        <v>0</v>
      </c>
    </row>
    <row r="9" spans="1:9">
      <c r="A9" s="67"/>
      <c r="B9" s="67"/>
      <c r="C9" s="70" t="s">
        <v>54</v>
      </c>
      <c r="D9" s="70"/>
      <c r="E9" s="44" t="s">
        <v>48</v>
      </c>
      <c r="F9" s="9">
        <v>6</v>
      </c>
      <c r="G9" s="10"/>
      <c r="H9" s="10"/>
      <c r="I9" s="11">
        <f t="shared" si="0"/>
        <v>0</v>
      </c>
    </row>
    <row r="10" spans="1:9" ht="15" customHeight="1">
      <c r="A10" s="67"/>
      <c r="B10" s="67"/>
      <c r="C10" s="71" t="s">
        <v>68</v>
      </c>
      <c r="D10" s="72"/>
      <c r="E10" s="44" t="s">
        <v>11</v>
      </c>
      <c r="F10" s="9">
        <v>13</v>
      </c>
      <c r="G10" s="10"/>
      <c r="H10" s="10"/>
      <c r="I10" s="11">
        <f t="shared" si="0"/>
        <v>0</v>
      </c>
    </row>
    <row r="11" spans="1:9" s="17" customFormat="1">
      <c r="A11" s="82"/>
      <c r="B11" s="82"/>
      <c r="C11" s="83"/>
      <c r="D11" s="83"/>
      <c r="E11" s="46"/>
      <c r="F11" s="13"/>
      <c r="G11" s="14"/>
      <c r="H11" s="15"/>
      <c r="I11" s="16">
        <f>SUM(I4:I10)</f>
        <v>0</v>
      </c>
    </row>
    <row r="12" spans="1:9" s="17" customFormat="1">
      <c r="A12" s="79"/>
      <c r="B12" s="79"/>
      <c r="C12" s="80" t="s">
        <v>5</v>
      </c>
      <c r="D12" s="80"/>
      <c r="E12" s="45"/>
      <c r="F12" s="19"/>
      <c r="G12" s="20"/>
      <c r="H12" s="20"/>
      <c r="I12" s="21"/>
    </row>
    <row r="13" spans="1:9" s="17" customFormat="1">
      <c r="A13" s="45"/>
      <c r="B13" s="45"/>
      <c r="C13" s="81" t="s">
        <v>82</v>
      </c>
      <c r="D13" s="81"/>
      <c r="E13" s="45"/>
      <c r="F13" s="19"/>
      <c r="G13" s="20"/>
      <c r="H13" s="20"/>
      <c r="I13" s="21"/>
    </row>
    <row r="14" spans="1:9">
      <c r="A14" s="67"/>
      <c r="B14" s="67"/>
      <c r="C14" s="70" t="s">
        <v>69</v>
      </c>
      <c r="D14" s="70"/>
      <c r="E14" s="44" t="s">
        <v>3</v>
      </c>
      <c r="F14" s="9">
        <v>2</v>
      </c>
      <c r="G14" s="10"/>
      <c r="H14" s="10"/>
      <c r="I14" s="11">
        <f t="shared" ref="I14:I21" si="1">F14*(G14+H14)</f>
        <v>0</v>
      </c>
    </row>
    <row r="15" spans="1:9">
      <c r="A15" s="77"/>
      <c r="B15" s="78"/>
      <c r="C15" s="73" t="s">
        <v>80</v>
      </c>
      <c r="D15" s="74"/>
      <c r="E15" s="44" t="s">
        <v>9</v>
      </c>
      <c r="F15" s="9">
        <v>1</v>
      </c>
      <c r="G15" s="10"/>
      <c r="H15" s="10"/>
      <c r="I15" s="11">
        <f t="shared" si="1"/>
        <v>0</v>
      </c>
    </row>
    <row r="16" spans="1:9">
      <c r="A16" s="77"/>
      <c r="B16" s="78"/>
      <c r="C16" s="73" t="s">
        <v>81</v>
      </c>
      <c r="D16" s="74"/>
      <c r="E16" s="44" t="s">
        <v>9</v>
      </c>
      <c r="F16" s="9">
        <v>1</v>
      </c>
      <c r="G16" s="10"/>
      <c r="H16" s="10"/>
      <c r="I16" s="11">
        <f t="shared" si="1"/>
        <v>0</v>
      </c>
    </row>
    <row r="17" spans="1:9">
      <c r="A17" s="67"/>
      <c r="B17" s="67"/>
      <c r="C17" s="70" t="s">
        <v>13</v>
      </c>
      <c r="D17" s="70"/>
      <c r="E17" s="44" t="s">
        <v>3</v>
      </c>
      <c r="F17" s="9">
        <v>2</v>
      </c>
      <c r="G17" s="10"/>
      <c r="H17" s="10"/>
      <c r="I17" s="11">
        <f t="shared" si="1"/>
        <v>0</v>
      </c>
    </row>
    <row r="18" spans="1:9">
      <c r="A18" s="67"/>
      <c r="B18" s="67"/>
      <c r="C18" s="70" t="s">
        <v>14</v>
      </c>
      <c r="D18" s="70"/>
      <c r="E18" s="44" t="s">
        <v>4</v>
      </c>
      <c r="F18" s="9">
        <v>3</v>
      </c>
      <c r="G18" s="10"/>
      <c r="H18" s="10"/>
      <c r="I18" s="11">
        <f t="shared" si="1"/>
        <v>0</v>
      </c>
    </row>
    <row r="19" spans="1:9">
      <c r="A19" s="67"/>
      <c r="B19" s="67"/>
      <c r="C19" s="70" t="s">
        <v>15</v>
      </c>
      <c r="D19" s="70"/>
      <c r="E19" s="44" t="s">
        <v>4</v>
      </c>
      <c r="F19" s="9">
        <v>3</v>
      </c>
      <c r="G19" s="10"/>
      <c r="H19" s="10"/>
      <c r="I19" s="11">
        <f t="shared" si="1"/>
        <v>0</v>
      </c>
    </row>
    <row r="20" spans="1:9">
      <c r="A20" s="67"/>
      <c r="B20" s="67"/>
      <c r="C20" s="70" t="s">
        <v>16</v>
      </c>
      <c r="D20" s="70"/>
      <c r="E20" s="44" t="s">
        <v>4</v>
      </c>
      <c r="F20" s="9">
        <v>4</v>
      </c>
      <c r="G20" s="10"/>
      <c r="H20" s="10"/>
      <c r="I20" s="11">
        <f t="shared" si="1"/>
        <v>0</v>
      </c>
    </row>
    <row r="21" spans="1:9">
      <c r="A21" s="67"/>
      <c r="B21" s="67"/>
      <c r="C21" s="70" t="s">
        <v>17</v>
      </c>
      <c r="D21" s="70"/>
      <c r="E21" s="44" t="s">
        <v>4</v>
      </c>
      <c r="F21" s="9">
        <v>10</v>
      </c>
      <c r="G21" s="10"/>
      <c r="H21" s="10"/>
      <c r="I21" s="11">
        <f t="shared" si="1"/>
        <v>0</v>
      </c>
    </row>
    <row r="22" spans="1:9">
      <c r="D22" s="1"/>
      <c r="H22" s="23"/>
      <c r="I22" s="23">
        <f>SUM(I14:I21)</f>
        <v>0</v>
      </c>
    </row>
    <row r="23" spans="1:9">
      <c r="D23" s="1"/>
      <c r="H23" s="23"/>
      <c r="I23" s="23"/>
    </row>
    <row r="24" spans="1:9">
      <c r="C24" s="76" t="s">
        <v>18</v>
      </c>
      <c r="D24" s="76"/>
    </row>
    <row r="25" spans="1:9">
      <c r="A25" s="67"/>
      <c r="B25" s="67"/>
      <c r="C25" s="70" t="s">
        <v>19</v>
      </c>
      <c r="D25" s="70"/>
      <c r="E25" s="44" t="s">
        <v>4</v>
      </c>
      <c r="F25" s="9">
        <v>10</v>
      </c>
      <c r="G25" s="10"/>
      <c r="H25" s="10"/>
      <c r="I25" s="11">
        <f t="shared" ref="I25:I32" si="2">F25*(G25+H25)</f>
        <v>0</v>
      </c>
    </row>
    <row r="26" spans="1:9">
      <c r="A26" s="67"/>
      <c r="B26" s="67"/>
      <c r="C26" s="70" t="s">
        <v>20</v>
      </c>
      <c r="D26" s="70"/>
      <c r="E26" s="44" t="s">
        <v>4</v>
      </c>
      <c r="F26" s="9">
        <v>10</v>
      </c>
      <c r="G26" s="10"/>
      <c r="H26" s="10"/>
      <c r="I26" s="11">
        <f t="shared" si="2"/>
        <v>0</v>
      </c>
    </row>
    <row r="27" spans="1:9">
      <c r="A27" s="67"/>
      <c r="B27" s="67"/>
      <c r="C27" s="70" t="s">
        <v>21</v>
      </c>
      <c r="D27" s="70"/>
      <c r="E27" s="44" t="s">
        <v>4</v>
      </c>
      <c r="F27" s="9">
        <v>10</v>
      </c>
      <c r="G27" s="10"/>
      <c r="H27" s="10"/>
      <c r="I27" s="11">
        <f t="shared" si="2"/>
        <v>0</v>
      </c>
    </row>
    <row r="28" spans="1:9">
      <c r="A28" s="67"/>
      <c r="B28" s="67"/>
      <c r="C28" s="70" t="s">
        <v>22</v>
      </c>
      <c r="D28" s="70"/>
      <c r="E28" s="44" t="s">
        <v>3</v>
      </c>
      <c r="F28" s="9">
        <v>4</v>
      </c>
      <c r="G28" s="10"/>
      <c r="H28" s="10"/>
      <c r="I28" s="11">
        <f t="shared" si="2"/>
        <v>0</v>
      </c>
    </row>
    <row r="29" spans="1:9">
      <c r="A29" s="67"/>
      <c r="B29" s="67"/>
      <c r="C29" s="70" t="s">
        <v>23</v>
      </c>
      <c r="D29" s="70"/>
      <c r="E29" s="44" t="s">
        <v>3</v>
      </c>
      <c r="F29" s="9">
        <v>6</v>
      </c>
      <c r="G29" s="10"/>
      <c r="H29" s="10"/>
      <c r="I29" s="11">
        <f t="shared" si="2"/>
        <v>0</v>
      </c>
    </row>
    <row r="30" spans="1:9">
      <c r="A30" s="67"/>
      <c r="B30" s="67"/>
      <c r="C30" s="70" t="s">
        <v>44</v>
      </c>
      <c r="D30" s="70"/>
      <c r="E30" s="44" t="s">
        <v>3</v>
      </c>
      <c r="F30" s="9">
        <v>2</v>
      </c>
      <c r="G30" s="10"/>
      <c r="H30" s="10"/>
      <c r="I30" s="11">
        <f t="shared" si="2"/>
        <v>0</v>
      </c>
    </row>
    <row r="31" spans="1:9">
      <c r="A31" s="67"/>
      <c r="B31" s="67"/>
      <c r="C31" s="70" t="s">
        <v>7</v>
      </c>
      <c r="D31" s="70"/>
      <c r="E31" s="44" t="s">
        <v>3</v>
      </c>
      <c r="F31" s="9">
        <v>10</v>
      </c>
      <c r="G31" s="10"/>
      <c r="H31" s="10"/>
      <c r="I31" s="11">
        <f t="shared" si="2"/>
        <v>0</v>
      </c>
    </row>
    <row r="32" spans="1:9">
      <c r="A32" s="67"/>
      <c r="B32" s="67"/>
      <c r="C32" s="70" t="s">
        <v>24</v>
      </c>
      <c r="D32" s="70"/>
      <c r="E32" s="44" t="s">
        <v>4</v>
      </c>
      <c r="F32" s="9">
        <f>SUM(F25)</f>
        <v>10</v>
      </c>
      <c r="G32" s="10"/>
      <c r="H32" s="10"/>
      <c r="I32" s="11">
        <f t="shared" si="2"/>
        <v>0</v>
      </c>
    </row>
    <row r="33" spans="1:9">
      <c r="D33" s="1"/>
      <c r="H33" s="23"/>
      <c r="I33" s="23">
        <f>SUM(I25:I32)</f>
        <v>0</v>
      </c>
    </row>
    <row r="34" spans="1:9">
      <c r="D34" s="1"/>
      <c r="H34" s="23"/>
      <c r="I34" s="23"/>
    </row>
    <row r="35" spans="1:9">
      <c r="C35" s="75" t="s">
        <v>25</v>
      </c>
      <c r="D35" s="75"/>
    </row>
    <row r="36" spans="1:9" ht="14.75" customHeight="1">
      <c r="A36" s="67"/>
      <c r="B36" s="67"/>
      <c r="C36" s="71" t="s">
        <v>50</v>
      </c>
      <c r="D36" s="72"/>
      <c r="E36" s="44" t="s">
        <v>3</v>
      </c>
      <c r="F36" s="9">
        <v>1</v>
      </c>
      <c r="G36" s="10"/>
      <c r="H36" s="10"/>
      <c r="I36" s="11">
        <f t="shared" ref="I36:I49" si="3">F36*(G36+H36)</f>
        <v>0</v>
      </c>
    </row>
    <row r="37" spans="1:9">
      <c r="A37" s="67"/>
      <c r="B37" s="67"/>
      <c r="C37" s="70" t="s">
        <v>55</v>
      </c>
      <c r="D37" s="70"/>
      <c r="E37" s="44" t="s">
        <v>3</v>
      </c>
      <c r="F37" s="9">
        <v>1</v>
      </c>
      <c r="G37" s="10"/>
      <c r="H37" s="10"/>
      <c r="I37" s="11">
        <f t="shared" si="3"/>
        <v>0</v>
      </c>
    </row>
    <row r="38" spans="1:9">
      <c r="A38" s="67"/>
      <c r="B38" s="67"/>
      <c r="C38" s="73" t="s">
        <v>51</v>
      </c>
      <c r="D38" s="74"/>
      <c r="E38" s="44" t="s">
        <v>3</v>
      </c>
      <c r="F38" s="9">
        <v>1</v>
      </c>
      <c r="G38" s="10"/>
      <c r="H38" s="10"/>
      <c r="I38" s="11">
        <f t="shared" si="3"/>
        <v>0</v>
      </c>
    </row>
    <row r="39" spans="1:9">
      <c r="A39" s="67"/>
      <c r="B39" s="67"/>
      <c r="C39" s="73" t="s">
        <v>56</v>
      </c>
      <c r="D39" s="74"/>
      <c r="E39" s="44" t="s">
        <v>3</v>
      </c>
      <c r="F39" s="9">
        <v>1</v>
      </c>
      <c r="G39" s="10"/>
      <c r="H39" s="10"/>
      <c r="I39" s="11">
        <f t="shared" si="3"/>
        <v>0</v>
      </c>
    </row>
    <row r="40" spans="1:9" ht="14.75" customHeight="1">
      <c r="A40" s="67"/>
      <c r="B40" s="67"/>
      <c r="C40" s="71" t="s">
        <v>49</v>
      </c>
      <c r="D40" s="72"/>
      <c r="E40" s="44" t="s">
        <v>3</v>
      </c>
      <c r="F40" s="9">
        <v>1</v>
      </c>
      <c r="G40" s="10"/>
      <c r="H40" s="10"/>
      <c r="I40" s="11">
        <f t="shared" si="3"/>
        <v>0</v>
      </c>
    </row>
    <row r="41" spans="1:9">
      <c r="A41" s="67"/>
      <c r="B41" s="67"/>
      <c r="C41" s="70" t="s">
        <v>26</v>
      </c>
      <c r="D41" s="70"/>
      <c r="E41" s="44" t="s">
        <v>3</v>
      </c>
      <c r="F41" s="9">
        <v>2</v>
      </c>
      <c r="G41" s="10"/>
      <c r="H41" s="10"/>
      <c r="I41" s="11">
        <f t="shared" si="3"/>
        <v>0</v>
      </c>
    </row>
    <row r="42" spans="1:9" ht="14.75" customHeight="1">
      <c r="A42" s="67"/>
      <c r="B42" s="67"/>
      <c r="C42" s="71" t="s">
        <v>38</v>
      </c>
      <c r="D42" s="72"/>
      <c r="E42" s="44" t="s">
        <v>3</v>
      </c>
      <c r="F42" s="9">
        <v>1</v>
      </c>
      <c r="G42" s="10"/>
      <c r="H42" s="10"/>
      <c r="I42" s="11">
        <f t="shared" si="3"/>
        <v>0</v>
      </c>
    </row>
    <row r="43" spans="1:9" ht="14.75" customHeight="1">
      <c r="A43" s="67"/>
      <c r="B43" s="67"/>
      <c r="C43" s="71" t="s">
        <v>57</v>
      </c>
      <c r="D43" s="72"/>
      <c r="E43" s="44" t="s">
        <v>3</v>
      </c>
      <c r="F43" s="9">
        <v>1</v>
      </c>
      <c r="G43" s="10"/>
      <c r="H43" s="10"/>
      <c r="I43" s="11">
        <f t="shared" si="3"/>
        <v>0</v>
      </c>
    </row>
    <row r="44" spans="1:9" ht="14.75" customHeight="1">
      <c r="A44" s="67"/>
      <c r="B44" s="67"/>
      <c r="C44" s="71" t="s">
        <v>37</v>
      </c>
      <c r="D44" s="72"/>
      <c r="E44" s="44" t="s">
        <v>3</v>
      </c>
      <c r="F44" s="9">
        <v>1</v>
      </c>
      <c r="G44" s="10"/>
      <c r="H44" s="10"/>
      <c r="I44" s="11">
        <f t="shared" si="3"/>
        <v>0</v>
      </c>
    </row>
    <row r="45" spans="1:9" ht="14.75" customHeight="1">
      <c r="A45" s="67"/>
      <c r="B45" s="67"/>
      <c r="C45" s="71" t="s">
        <v>79</v>
      </c>
      <c r="D45" s="72"/>
      <c r="E45" s="44" t="s">
        <v>3</v>
      </c>
      <c r="F45" s="9">
        <v>1</v>
      </c>
      <c r="G45" s="10"/>
      <c r="H45" s="10"/>
      <c r="I45" s="11">
        <f t="shared" si="3"/>
        <v>0</v>
      </c>
    </row>
    <row r="46" spans="1:9" ht="14.75" customHeight="1">
      <c r="A46" s="67"/>
      <c r="B46" s="67"/>
      <c r="C46" s="71" t="s">
        <v>58</v>
      </c>
      <c r="D46" s="72"/>
      <c r="E46" s="44" t="s">
        <v>3</v>
      </c>
      <c r="F46" s="9">
        <v>1</v>
      </c>
      <c r="G46" s="10"/>
      <c r="H46" s="10"/>
      <c r="I46" s="11">
        <f t="shared" si="3"/>
        <v>0</v>
      </c>
    </row>
    <row r="47" spans="1:9" ht="14.75" customHeight="1">
      <c r="A47" s="67"/>
      <c r="B47" s="67"/>
      <c r="C47" s="71" t="s">
        <v>59</v>
      </c>
      <c r="D47" s="72"/>
      <c r="E47" s="44" t="s">
        <v>3</v>
      </c>
      <c r="F47" s="9">
        <v>1</v>
      </c>
      <c r="G47" s="10"/>
      <c r="H47" s="10"/>
      <c r="I47" s="11">
        <f t="shared" si="3"/>
        <v>0</v>
      </c>
    </row>
    <row r="48" spans="1:9" ht="29.5" customHeight="1">
      <c r="A48" s="67"/>
      <c r="B48" s="67"/>
      <c r="C48" s="71" t="s">
        <v>60</v>
      </c>
      <c r="D48" s="72"/>
      <c r="E48" s="44" t="s">
        <v>9</v>
      </c>
      <c r="F48" s="9">
        <v>1</v>
      </c>
      <c r="G48" s="10"/>
      <c r="H48" s="10"/>
      <c r="I48" s="11">
        <f t="shared" si="3"/>
        <v>0</v>
      </c>
    </row>
    <row r="49" spans="1:11" ht="14.75" customHeight="1">
      <c r="A49" s="67"/>
      <c r="B49" s="67"/>
      <c r="C49" s="71" t="s">
        <v>61</v>
      </c>
      <c r="D49" s="72"/>
      <c r="E49" s="44" t="s">
        <v>9</v>
      </c>
      <c r="F49" s="9">
        <v>1</v>
      </c>
      <c r="G49" s="10"/>
      <c r="H49" s="10"/>
      <c r="I49" s="11">
        <f t="shared" si="3"/>
        <v>0</v>
      </c>
    </row>
    <row r="50" spans="1:11">
      <c r="D50" s="1"/>
      <c r="H50" s="23"/>
      <c r="I50" s="23">
        <f>SUM(I36:I49)</f>
        <v>0</v>
      </c>
    </row>
    <row r="51" spans="1:11">
      <c r="C51" s="66" t="s">
        <v>27</v>
      </c>
      <c r="D51" s="66"/>
      <c r="K51" s="24"/>
    </row>
    <row r="52" spans="1:11">
      <c r="A52" s="67"/>
      <c r="B52" s="67"/>
      <c r="C52" s="68" t="s">
        <v>72</v>
      </c>
      <c r="D52" s="68"/>
      <c r="E52" s="25" t="s">
        <v>9</v>
      </c>
      <c r="F52" s="26">
        <v>1</v>
      </c>
      <c r="G52" s="27"/>
      <c r="H52" s="27"/>
      <c r="I52" s="11">
        <f t="shared" ref="I52:I70" si="4">F52*(G52+H52)</f>
        <v>0</v>
      </c>
    </row>
    <row r="53" spans="1:11">
      <c r="A53" s="67"/>
      <c r="B53" s="67"/>
      <c r="C53" s="68" t="s">
        <v>40</v>
      </c>
      <c r="D53" s="68"/>
      <c r="E53" s="25" t="s">
        <v>12</v>
      </c>
      <c r="F53" s="26">
        <v>21</v>
      </c>
      <c r="G53" s="27"/>
      <c r="H53" s="27"/>
      <c r="I53" s="11">
        <f t="shared" si="4"/>
        <v>0</v>
      </c>
    </row>
    <row r="54" spans="1:11">
      <c r="A54" s="67"/>
      <c r="B54" s="67"/>
      <c r="C54" s="68" t="s">
        <v>28</v>
      </c>
      <c r="D54" s="68"/>
      <c r="E54" s="25" t="s">
        <v>12</v>
      </c>
      <c r="F54" s="26">
        <v>10</v>
      </c>
      <c r="G54" s="27"/>
      <c r="H54" s="27"/>
      <c r="I54" s="11">
        <f t="shared" si="4"/>
        <v>0</v>
      </c>
    </row>
    <row r="55" spans="1:11">
      <c r="A55" s="67"/>
      <c r="B55" s="67"/>
      <c r="C55" s="68" t="s">
        <v>45</v>
      </c>
      <c r="D55" s="68"/>
      <c r="E55" s="25" t="s">
        <v>12</v>
      </c>
      <c r="F55" s="26">
        <v>21</v>
      </c>
      <c r="G55" s="27"/>
      <c r="H55" s="27"/>
      <c r="I55" s="11">
        <f t="shared" si="4"/>
        <v>0</v>
      </c>
    </row>
    <row r="56" spans="1:11">
      <c r="A56" s="67"/>
      <c r="B56" s="67"/>
      <c r="C56" s="68" t="s">
        <v>73</v>
      </c>
      <c r="D56" s="68"/>
      <c r="E56" s="25" t="s">
        <v>9</v>
      </c>
      <c r="F56" s="26">
        <v>1</v>
      </c>
      <c r="G56" s="27"/>
      <c r="H56" s="27"/>
      <c r="I56" s="11">
        <f t="shared" si="4"/>
        <v>0</v>
      </c>
    </row>
    <row r="57" spans="1:11" s="28" customFormat="1">
      <c r="A57" s="67"/>
      <c r="B57" s="67"/>
      <c r="C57" s="68" t="s">
        <v>29</v>
      </c>
      <c r="D57" s="68"/>
      <c r="E57" s="25" t="s">
        <v>12</v>
      </c>
      <c r="F57" s="26">
        <v>21</v>
      </c>
      <c r="G57" s="27"/>
      <c r="H57" s="27"/>
      <c r="I57" s="11">
        <f t="shared" si="4"/>
        <v>0</v>
      </c>
      <c r="J57" s="1"/>
    </row>
    <row r="58" spans="1:11">
      <c r="A58" s="67"/>
      <c r="B58" s="67"/>
      <c r="C58" s="68" t="s">
        <v>30</v>
      </c>
      <c r="D58" s="68"/>
      <c r="E58" s="25" t="s">
        <v>9</v>
      </c>
      <c r="F58" s="26">
        <v>1</v>
      </c>
      <c r="G58" s="27"/>
      <c r="H58" s="27"/>
      <c r="I58" s="11">
        <f t="shared" si="4"/>
        <v>0</v>
      </c>
    </row>
    <row r="59" spans="1:11">
      <c r="A59" s="67"/>
      <c r="B59" s="67"/>
      <c r="C59" s="68" t="s">
        <v>34</v>
      </c>
      <c r="D59" s="68"/>
      <c r="E59" s="25" t="s">
        <v>3</v>
      </c>
      <c r="F59" s="26">
        <v>10</v>
      </c>
      <c r="G59" s="27"/>
      <c r="H59" s="27"/>
      <c r="I59" s="11">
        <f t="shared" si="4"/>
        <v>0</v>
      </c>
    </row>
    <row r="60" spans="1:11">
      <c r="A60" s="67"/>
      <c r="B60" s="67"/>
      <c r="C60" s="68" t="s">
        <v>31</v>
      </c>
      <c r="D60" s="68"/>
      <c r="E60" s="25" t="s">
        <v>9</v>
      </c>
      <c r="F60" s="26">
        <v>1</v>
      </c>
      <c r="G60" s="27"/>
      <c r="H60" s="27"/>
      <c r="I60" s="11">
        <f t="shared" si="4"/>
        <v>0</v>
      </c>
    </row>
    <row r="61" spans="1:11">
      <c r="A61" s="67"/>
      <c r="B61" s="67"/>
      <c r="C61" s="68" t="s">
        <v>74</v>
      </c>
      <c r="D61" s="68"/>
      <c r="E61" s="25" t="s">
        <v>3</v>
      </c>
      <c r="F61" s="26">
        <v>6</v>
      </c>
      <c r="G61" s="27"/>
      <c r="H61" s="27"/>
      <c r="I61" s="11">
        <f t="shared" si="4"/>
        <v>0</v>
      </c>
    </row>
    <row r="62" spans="1:11">
      <c r="A62" s="67"/>
      <c r="B62" s="67"/>
      <c r="C62" s="68" t="s">
        <v>39</v>
      </c>
      <c r="D62" s="68"/>
      <c r="E62" s="25" t="s">
        <v>12</v>
      </c>
      <c r="F62" s="26">
        <v>32</v>
      </c>
      <c r="G62" s="27"/>
      <c r="H62" s="27"/>
      <c r="I62" s="11">
        <f t="shared" si="4"/>
        <v>0</v>
      </c>
    </row>
    <row r="63" spans="1:11" ht="12.75" customHeight="1">
      <c r="A63" s="67"/>
      <c r="B63" s="67"/>
      <c r="C63" s="70" t="s">
        <v>32</v>
      </c>
      <c r="D63" s="70"/>
      <c r="E63" s="44" t="s">
        <v>3</v>
      </c>
      <c r="F63" s="9">
        <v>2</v>
      </c>
      <c r="G63" s="27"/>
      <c r="H63" s="10"/>
      <c r="I63" s="11">
        <f t="shared" si="4"/>
        <v>0</v>
      </c>
    </row>
    <row r="64" spans="1:11">
      <c r="A64" s="67"/>
      <c r="B64" s="67"/>
      <c r="C64" s="70" t="s">
        <v>33</v>
      </c>
      <c r="D64" s="70"/>
      <c r="E64" s="44" t="s">
        <v>3</v>
      </c>
      <c r="F64" s="9">
        <v>48</v>
      </c>
      <c r="G64" s="27"/>
      <c r="H64" s="10"/>
      <c r="I64" s="11">
        <f t="shared" si="4"/>
        <v>0</v>
      </c>
    </row>
    <row r="65" spans="1:9" ht="12.75" customHeight="1">
      <c r="A65" s="67"/>
      <c r="B65" s="67"/>
      <c r="C65" s="71" t="s">
        <v>35</v>
      </c>
      <c r="D65" s="72"/>
      <c r="E65" s="44" t="s">
        <v>3</v>
      </c>
      <c r="F65" s="9">
        <v>10</v>
      </c>
      <c r="G65" s="27"/>
      <c r="H65" s="10"/>
      <c r="I65" s="11">
        <f t="shared" si="4"/>
        <v>0</v>
      </c>
    </row>
    <row r="66" spans="1:9" ht="12.75" customHeight="1">
      <c r="A66" s="67"/>
      <c r="B66" s="67"/>
      <c r="C66" s="71" t="s">
        <v>62</v>
      </c>
      <c r="D66" s="72"/>
      <c r="E66" s="44" t="s">
        <v>12</v>
      </c>
      <c r="F66" s="9">
        <v>10</v>
      </c>
      <c r="G66" s="27"/>
      <c r="H66" s="10"/>
      <c r="I66" s="11">
        <f t="shared" si="4"/>
        <v>0</v>
      </c>
    </row>
    <row r="67" spans="1:9" ht="12.75" customHeight="1">
      <c r="A67" s="67"/>
      <c r="B67" s="67"/>
      <c r="C67" s="71" t="s">
        <v>63</v>
      </c>
      <c r="D67" s="72"/>
      <c r="E67" s="44" t="s">
        <v>12</v>
      </c>
      <c r="F67" s="9">
        <v>10</v>
      </c>
      <c r="G67" s="27"/>
      <c r="H67" s="10"/>
      <c r="I67" s="11">
        <f t="shared" si="4"/>
        <v>0</v>
      </c>
    </row>
    <row r="68" spans="1:9" ht="14" customHeight="1">
      <c r="A68" s="67"/>
      <c r="B68" s="67"/>
      <c r="C68" s="69" t="s">
        <v>36</v>
      </c>
      <c r="D68" s="69"/>
      <c r="E68" s="25" t="s">
        <v>9</v>
      </c>
      <c r="F68" s="26">
        <v>1</v>
      </c>
      <c r="G68" s="27"/>
      <c r="H68" s="27"/>
      <c r="I68" s="11">
        <f t="shared" si="4"/>
        <v>0</v>
      </c>
    </row>
    <row r="69" spans="1:9">
      <c r="A69" s="67"/>
      <c r="B69" s="67"/>
      <c r="C69" s="69" t="s">
        <v>47</v>
      </c>
      <c r="D69" s="69"/>
      <c r="E69" s="25" t="s">
        <v>48</v>
      </c>
      <c r="F69" s="26">
        <v>6.1</v>
      </c>
      <c r="G69" s="27"/>
      <c r="H69" s="27"/>
      <c r="I69" s="11">
        <f t="shared" si="4"/>
        <v>0</v>
      </c>
    </row>
    <row r="70" spans="1:9" ht="12.75" customHeight="1">
      <c r="A70" s="67"/>
      <c r="B70" s="67"/>
      <c r="C70" s="70" t="s">
        <v>52</v>
      </c>
      <c r="D70" s="70"/>
      <c r="E70" s="44" t="s">
        <v>12</v>
      </c>
      <c r="F70" s="9">
        <v>21</v>
      </c>
      <c r="G70" s="27"/>
      <c r="H70" s="10"/>
      <c r="I70" s="11">
        <f t="shared" si="4"/>
        <v>0</v>
      </c>
    </row>
    <row r="71" spans="1:9">
      <c r="D71" s="1"/>
      <c r="H71" s="23"/>
      <c r="I71" s="23">
        <f>SUM(I52:I70)</f>
        <v>0</v>
      </c>
    </row>
    <row r="72" spans="1:9">
      <c r="D72" s="1"/>
      <c r="H72" s="23"/>
      <c r="I72" s="23"/>
    </row>
    <row r="73" spans="1:9">
      <c r="C73" s="66" t="s">
        <v>53</v>
      </c>
      <c r="D73" s="66"/>
    </row>
    <row r="74" spans="1:9" ht="25.25" customHeight="1">
      <c r="A74" s="67"/>
      <c r="B74" s="67"/>
      <c r="C74" s="69" t="s">
        <v>89</v>
      </c>
      <c r="D74" s="69"/>
      <c r="E74" s="25" t="s">
        <v>9</v>
      </c>
      <c r="F74" s="26">
        <v>1</v>
      </c>
      <c r="G74" s="27"/>
      <c r="H74" s="27"/>
      <c r="I74" s="11">
        <f t="shared" ref="I74" si="5">F74*(G74+H74)</f>
        <v>0</v>
      </c>
    </row>
    <row r="75" spans="1:9">
      <c r="D75" s="1"/>
      <c r="H75" s="23"/>
      <c r="I75" s="23">
        <f>I74</f>
        <v>0</v>
      </c>
    </row>
    <row r="76" spans="1:9">
      <c r="C76" s="66" t="s">
        <v>41</v>
      </c>
      <c r="D76" s="66"/>
    </row>
    <row r="77" spans="1:9">
      <c r="A77" s="67"/>
      <c r="B77" s="67"/>
      <c r="C77" s="68" t="s">
        <v>42</v>
      </c>
      <c r="D77" s="68"/>
      <c r="E77" s="25" t="s">
        <v>12</v>
      </c>
      <c r="F77" s="26">
        <v>8</v>
      </c>
      <c r="G77" s="27"/>
      <c r="H77" s="27"/>
      <c r="I77" s="11">
        <f t="shared" ref="I77:I78" si="6">F77*(G77+H77)</f>
        <v>0</v>
      </c>
    </row>
    <row r="78" spans="1:9">
      <c r="A78" s="67"/>
      <c r="B78" s="67"/>
      <c r="C78" s="68" t="s">
        <v>46</v>
      </c>
      <c r="D78" s="68"/>
      <c r="E78" s="25" t="s">
        <v>43</v>
      </c>
      <c r="F78" s="26">
        <v>4</v>
      </c>
      <c r="G78" s="27"/>
      <c r="H78" s="27"/>
      <c r="I78" s="11">
        <f t="shared" si="6"/>
        <v>0</v>
      </c>
    </row>
    <row r="79" spans="1:9">
      <c r="D79" s="1"/>
      <c r="H79" s="23"/>
      <c r="I79" s="23">
        <f>SUM(I77:I78)</f>
        <v>0</v>
      </c>
    </row>
    <row r="80" spans="1:9">
      <c r="H80" s="23"/>
      <c r="I80" s="23"/>
    </row>
    <row r="81" spans="4:10">
      <c r="H81" s="23"/>
      <c r="I81" s="23"/>
    </row>
    <row r="82" spans="4:10" ht="14">
      <c r="D82" s="29" t="s">
        <v>8</v>
      </c>
      <c r="H82" s="23"/>
      <c r="I82" s="23">
        <f>SUM(I11)</f>
        <v>0</v>
      </c>
    </row>
    <row r="84" spans="4:10" ht="14">
      <c r="D84" s="29" t="s">
        <v>6</v>
      </c>
      <c r="H84" s="23"/>
      <c r="I84" s="23">
        <f>SUM(I79+I75+I71+I50+I33+I22)</f>
        <v>0</v>
      </c>
    </row>
    <row r="86" spans="4:10" ht="14">
      <c r="D86" s="30" t="s">
        <v>2</v>
      </c>
      <c r="H86" s="31"/>
      <c r="I86" s="31">
        <f>SUM(I82:I85)</f>
        <v>0</v>
      </c>
      <c r="J86" s="31"/>
    </row>
  </sheetData>
  <mergeCells count="131">
    <mergeCell ref="A1:I1"/>
    <mergeCell ref="C2:D2"/>
    <mergeCell ref="A3:D3"/>
    <mergeCell ref="A4:B4"/>
    <mergeCell ref="C4:D4"/>
    <mergeCell ref="A5:B5"/>
    <mergeCell ref="C5:D5"/>
    <mergeCell ref="A9:B9"/>
    <mergeCell ref="C9:D9"/>
    <mergeCell ref="A10:B10"/>
    <mergeCell ref="C10:D10"/>
    <mergeCell ref="A11:B11"/>
    <mergeCell ref="C11:D11"/>
    <mergeCell ref="A6:B6"/>
    <mergeCell ref="C6:D6"/>
    <mergeCell ref="A7:B7"/>
    <mergeCell ref="C7:D7"/>
    <mergeCell ref="A8:B8"/>
    <mergeCell ref="C8:D8"/>
    <mergeCell ref="A16:B16"/>
    <mergeCell ref="C16:D16"/>
    <mergeCell ref="A17:B17"/>
    <mergeCell ref="C17:D17"/>
    <mergeCell ref="A18:B18"/>
    <mergeCell ref="C18:D18"/>
    <mergeCell ref="A12:B12"/>
    <mergeCell ref="C12:D12"/>
    <mergeCell ref="C13:D13"/>
    <mergeCell ref="A14:B14"/>
    <mergeCell ref="C14:D14"/>
    <mergeCell ref="A15:B15"/>
    <mergeCell ref="C15:D15"/>
    <mergeCell ref="C24:D24"/>
    <mergeCell ref="A25:B25"/>
    <mergeCell ref="C25:D25"/>
    <mergeCell ref="A26:B26"/>
    <mergeCell ref="C26:D26"/>
    <mergeCell ref="A27:B27"/>
    <mergeCell ref="C27:D27"/>
    <mergeCell ref="A19:B19"/>
    <mergeCell ref="C19:D19"/>
    <mergeCell ref="A20:B20"/>
    <mergeCell ref="C20:D20"/>
    <mergeCell ref="A21:B21"/>
    <mergeCell ref="C21:D21"/>
    <mergeCell ref="A31:B31"/>
    <mergeCell ref="C31:D31"/>
    <mergeCell ref="A32:B32"/>
    <mergeCell ref="C32:D32"/>
    <mergeCell ref="C35:D35"/>
    <mergeCell ref="A36:B36"/>
    <mergeCell ref="C36:D36"/>
    <mergeCell ref="A28:B28"/>
    <mergeCell ref="C28:D28"/>
    <mergeCell ref="A29:B29"/>
    <mergeCell ref="C29:D29"/>
    <mergeCell ref="A30:B30"/>
    <mergeCell ref="C30:D30"/>
    <mergeCell ref="A40:B40"/>
    <mergeCell ref="C40:D40"/>
    <mergeCell ref="A41:B41"/>
    <mergeCell ref="C41:D41"/>
    <mergeCell ref="A42:B42"/>
    <mergeCell ref="C42:D42"/>
    <mergeCell ref="A37:B37"/>
    <mergeCell ref="C37:D37"/>
    <mergeCell ref="A38:B38"/>
    <mergeCell ref="C38:D38"/>
    <mergeCell ref="A39:B39"/>
    <mergeCell ref="C39:D39"/>
    <mergeCell ref="A46:B46"/>
    <mergeCell ref="C46:D46"/>
    <mergeCell ref="A47:B47"/>
    <mergeCell ref="C47:D47"/>
    <mergeCell ref="A48:B48"/>
    <mergeCell ref="C48:D48"/>
    <mergeCell ref="A43:B43"/>
    <mergeCell ref="C43:D43"/>
    <mergeCell ref="A44:B44"/>
    <mergeCell ref="C44:D44"/>
    <mergeCell ref="A45:B45"/>
    <mergeCell ref="C45:D45"/>
    <mergeCell ref="A54:B54"/>
    <mergeCell ref="C54:D54"/>
    <mergeCell ref="A55:B55"/>
    <mergeCell ref="C55:D55"/>
    <mergeCell ref="A56:B56"/>
    <mergeCell ref="C56:D56"/>
    <mergeCell ref="A49:B49"/>
    <mergeCell ref="C49:D49"/>
    <mergeCell ref="C51:D51"/>
    <mergeCell ref="A52:B52"/>
    <mergeCell ref="C52:D52"/>
    <mergeCell ref="A53:B53"/>
    <mergeCell ref="C53:D53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66:B66"/>
    <mergeCell ref="C66:D66"/>
    <mergeCell ref="A67:B67"/>
    <mergeCell ref="C67:D67"/>
    <mergeCell ref="A68:B68"/>
    <mergeCell ref="C68:D68"/>
    <mergeCell ref="A63:B63"/>
    <mergeCell ref="C63:D63"/>
    <mergeCell ref="A64:B64"/>
    <mergeCell ref="C64:D64"/>
    <mergeCell ref="A65:B65"/>
    <mergeCell ref="C65:D65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C73:D73"/>
    <mergeCell ref="A74:B74"/>
    <mergeCell ref="C74:D74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38E0-37CA-4CA8-BAAD-598ED54DD108}">
  <dimension ref="A1:K86"/>
  <sheetViews>
    <sheetView zoomScale="120" zoomScaleNormal="120" workbookViewId="0">
      <selection activeCell="G4" sqref="G4:H78"/>
    </sheetView>
  </sheetViews>
  <sheetFormatPr baseColWidth="10" defaultColWidth="8.83203125" defaultRowHeight="13"/>
  <cols>
    <col min="1" max="1" width="4.5" style="1" customWidth="1"/>
    <col min="2" max="2" width="1.5" style="1" customWidth="1"/>
    <col min="3" max="3" width="2.83203125" style="1" customWidth="1"/>
    <col min="4" max="4" width="38.33203125" style="22" customWidth="1"/>
    <col min="5" max="5" width="5.83203125" style="1" customWidth="1"/>
    <col min="6" max="6" width="12.6640625" style="1" customWidth="1"/>
    <col min="7" max="9" width="15" style="1" customWidth="1"/>
    <col min="10" max="10" width="22.5" style="1" customWidth="1"/>
    <col min="11" max="11" width="10.83203125" style="1" bestFit="1" customWidth="1"/>
    <col min="12" max="16384" width="8.83203125" style="1"/>
  </cols>
  <sheetData>
    <row r="1" spans="1:10" ht="18">
      <c r="A1" s="84" t="s">
        <v>88</v>
      </c>
      <c r="B1" s="85"/>
      <c r="C1" s="85"/>
      <c r="D1" s="85"/>
      <c r="E1" s="85"/>
      <c r="F1" s="85"/>
      <c r="G1" s="85"/>
      <c r="H1" s="85"/>
      <c r="I1" s="85"/>
    </row>
    <row r="2" spans="1:10" ht="13" customHeight="1">
      <c r="A2" s="3"/>
      <c r="B2" s="4"/>
      <c r="C2" s="80" t="s">
        <v>70</v>
      </c>
      <c r="D2" s="80"/>
      <c r="E2" s="4"/>
      <c r="F2" s="4"/>
      <c r="G2" s="2"/>
      <c r="H2" s="5"/>
      <c r="I2" s="6"/>
    </row>
    <row r="3" spans="1:10" s="7" customFormat="1">
      <c r="A3" s="86"/>
      <c r="B3" s="87"/>
      <c r="C3" s="87"/>
      <c r="D3" s="88"/>
      <c r="E3" s="32"/>
      <c r="F3" s="33" t="s">
        <v>66</v>
      </c>
      <c r="G3" s="34" t="s">
        <v>64</v>
      </c>
      <c r="H3" s="34" t="s">
        <v>65</v>
      </c>
      <c r="I3" s="34" t="s">
        <v>2</v>
      </c>
    </row>
    <row r="4" spans="1:10">
      <c r="A4" s="67"/>
      <c r="B4" s="67"/>
      <c r="C4" s="70" t="s">
        <v>85</v>
      </c>
      <c r="D4" s="70"/>
      <c r="E4" s="8" t="s">
        <v>9</v>
      </c>
      <c r="F4" s="9">
        <v>1</v>
      </c>
      <c r="G4" s="10"/>
      <c r="H4" s="10"/>
      <c r="I4" s="11">
        <f t="shared" ref="I4:I10" si="0">F4*(G4+H4)</f>
        <v>0</v>
      </c>
    </row>
    <row r="5" spans="1:10">
      <c r="A5" s="67"/>
      <c r="B5" s="67"/>
      <c r="C5" s="70" t="s">
        <v>83</v>
      </c>
      <c r="D5" s="70"/>
      <c r="E5" s="8" t="s">
        <v>9</v>
      </c>
      <c r="F5" s="9">
        <v>1</v>
      </c>
      <c r="G5" s="10"/>
      <c r="H5" s="10"/>
      <c r="I5" s="11">
        <f t="shared" si="0"/>
        <v>0</v>
      </c>
    </row>
    <row r="6" spans="1:10">
      <c r="A6" s="67"/>
      <c r="B6" s="67"/>
      <c r="C6" s="70" t="s">
        <v>67</v>
      </c>
      <c r="D6" s="70"/>
      <c r="E6" s="8" t="s">
        <v>9</v>
      </c>
      <c r="F6" s="9">
        <v>1</v>
      </c>
      <c r="G6" s="10"/>
      <c r="H6" s="10"/>
      <c r="I6" s="11">
        <f t="shared" si="0"/>
        <v>0</v>
      </c>
    </row>
    <row r="7" spans="1:10">
      <c r="A7" s="67"/>
      <c r="B7" s="67"/>
      <c r="C7" s="70" t="s">
        <v>10</v>
      </c>
      <c r="D7" s="70"/>
      <c r="E7" s="8" t="s">
        <v>48</v>
      </c>
      <c r="F7" s="9">
        <v>33.4</v>
      </c>
      <c r="G7" s="10"/>
      <c r="H7" s="10"/>
      <c r="I7" s="11">
        <f t="shared" si="0"/>
        <v>0</v>
      </c>
    </row>
    <row r="8" spans="1:10">
      <c r="A8" s="67"/>
      <c r="B8" s="67"/>
      <c r="C8" s="70" t="s">
        <v>71</v>
      </c>
      <c r="D8" s="70"/>
      <c r="E8" s="8" t="s">
        <v>9</v>
      </c>
      <c r="F8" s="9">
        <v>1</v>
      </c>
      <c r="G8" s="10"/>
      <c r="H8" s="10"/>
      <c r="I8" s="11">
        <f t="shared" si="0"/>
        <v>0</v>
      </c>
    </row>
    <row r="9" spans="1:10">
      <c r="A9" s="67"/>
      <c r="B9" s="67"/>
      <c r="C9" s="70" t="s">
        <v>54</v>
      </c>
      <c r="D9" s="70"/>
      <c r="E9" s="8" t="s">
        <v>48</v>
      </c>
      <c r="F9" s="9">
        <v>6</v>
      </c>
      <c r="G9" s="10"/>
      <c r="H9" s="10"/>
      <c r="I9" s="11">
        <f t="shared" si="0"/>
        <v>0</v>
      </c>
    </row>
    <row r="10" spans="1:10" ht="15" customHeight="1">
      <c r="A10" s="67"/>
      <c r="B10" s="67"/>
      <c r="C10" s="71" t="s">
        <v>68</v>
      </c>
      <c r="D10" s="72"/>
      <c r="E10" s="8" t="s">
        <v>11</v>
      </c>
      <c r="F10" s="9">
        <v>13</v>
      </c>
      <c r="G10" s="10"/>
      <c r="H10" s="10"/>
      <c r="I10" s="11">
        <f t="shared" si="0"/>
        <v>0</v>
      </c>
    </row>
    <row r="11" spans="1:10" s="17" customFormat="1">
      <c r="A11" s="82"/>
      <c r="B11" s="82"/>
      <c r="C11" s="83"/>
      <c r="D11" s="83"/>
      <c r="E11" s="12"/>
      <c r="F11" s="13"/>
      <c r="G11" s="14"/>
      <c r="H11" s="15"/>
      <c r="I11" s="16">
        <f>SUM(I4:I10)</f>
        <v>0</v>
      </c>
      <c r="J11" s="1"/>
    </row>
    <row r="12" spans="1:10" s="17" customFormat="1">
      <c r="A12" s="79"/>
      <c r="B12" s="79"/>
      <c r="C12" s="80" t="s">
        <v>5</v>
      </c>
      <c r="D12" s="80"/>
      <c r="E12" s="18"/>
      <c r="F12" s="19"/>
      <c r="G12" s="20"/>
      <c r="H12" s="20"/>
      <c r="I12" s="21"/>
      <c r="J12" s="1"/>
    </row>
    <row r="13" spans="1:10" s="17" customFormat="1">
      <c r="A13" s="18"/>
      <c r="B13" s="18"/>
      <c r="C13" s="81" t="s">
        <v>82</v>
      </c>
      <c r="D13" s="81"/>
      <c r="E13" s="18"/>
      <c r="F13" s="19"/>
      <c r="G13" s="20"/>
      <c r="H13" s="20"/>
      <c r="I13" s="21"/>
      <c r="J13" s="1"/>
    </row>
    <row r="14" spans="1:10">
      <c r="A14" s="67"/>
      <c r="B14" s="67"/>
      <c r="C14" s="70" t="s">
        <v>69</v>
      </c>
      <c r="D14" s="70"/>
      <c r="E14" s="8" t="s">
        <v>3</v>
      </c>
      <c r="F14" s="9">
        <v>2</v>
      </c>
      <c r="G14" s="10"/>
      <c r="H14" s="10"/>
      <c r="I14" s="11">
        <f t="shared" ref="I14:I21" si="1">F14*(G14+H14)</f>
        <v>0</v>
      </c>
    </row>
    <row r="15" spans="1:10">
      <c r="A15" s="77"/>
      <c r="B15" s="78"/>
      <c r="C15" s="73" t="s">
        <v>80</v>
      </c>
      <c r="D15" s="74"/>
      <c r="E15" s="8" t="s">
        <v>9</v>
      </c>
      <c r="F15" s="9">
        <v>1</v>
      </c>
      <c r="G15" s="10"/>
      <c r="H15" s="10"/>
      <c r="I15" s="11">
        <f t="shared" si="1"/>
        <v>0</v>
      </c>
    </row>
    <row r="16" spans="1:10">
      <c r="A16" s="77"/>
      <c r="B16" s="78"/>
      <c r="C16" s="73" t="s">
        <v>81</v>
      </c>
      <c r="D16" s="74"/>
      <c r="E16" s="8" t="s">
        <v>9</v>
      </c>
      <c r="F16" s="9">
        <v>1</v>
      </c>
      <c r="G16" s="10"/>
      <c r="H16" s="10"/>
      <c r="I16" s="11">
        <f t="shared" si="1"/>
        <v>0</v>
      </c>
    </row>
    <row r="17" spans="1:9">
      <c r="A17" s="67"/>
      <c r="B17" s="67"/>
      <c r="C17" s="70" t="s">
        <v>13</v>
      </c>
      <c r="D17" s="70"/>
      <c r="E17" s="8" t="s">
        <v>3</v>
      </c>
      <c r="F17" s="9">
        <v>2</v>
      </c>
      <c r="G17" s="10"/>
      <c r="H17" s="10"/>
      <c r="I17" s="11">
        <f t="shared" si="1"/>
        <v>0</v>
      </c>
    </row>
    <row r="18" spans="1:9">
      <c r="A18" s="67"/>
      <c r="B18" s="67"/>
      <c r="C18" s="70" t="s">
        <v>14</v>
      </c>
      <c r="D18" s="70"/>
      <c r="E18" s="8" t="s">
        <v>4</v>
      </c>
      <c r="F18" s="9">
        <v>3</v>
      </c>
      <c r="G18" s="10"/>
      <c r="H18" s="10"/>
      <c r="I18" s="11">
        <f t="shared" si="1"/>
        <v>0</v>
      </c>
    </row>
    <row r="19" spans="1:9">
      <c r="A19" s="67"/>
      <c r="B19" s="67"/>
      <c r="C19" s="70" t="s">
        <v>15</v>
      </c>
      <c r="D19" s="70"/>
      <c r="E19" s="8" t="s">
        <v>4</v>
      </c>
      <c r="F19" s="9">
        <v>3</v>
      </c>
      <c r="G19" s="10"/>
      <c r="H19" s="10"/>
      <c r="I19" s="11">
        <f t="shared" si="1"/>
        <v>0</v>
      </c>
    </row>
    <row r="20" spans="1:9">
      <c r="A20" s="67"/>
      <c r="B20" s="67"/>
      <c r="C20" s="70" t="s">
        <v>16</v>
      </c>
      <c r="D20" s="70"/>
      <c r="E20" s="8" t="s">
        <v>4</v>
      </c>
      <c r="F20" s="9">
        <v>4</v>
      </c>
      <c r="G20" s="10"/>
      <c r="H20" s="10"/>
      <c r="I20" s="11">
        <f t="shared" si="1"/>
        <v>0</v>
      </c>
    </row>
    <row r="21" spans="1:9">
      <c r="A21" s="67"/>
      <c r="B21" s="67"/>
      <c r="C21" s="70" t="s">
        <v>17</v>
      </c>
      <c r="D21" s="70"/>
      <c r="E21" s="8" t="s">
        <v>4</v>
      </c>
      <c r="F21" s="9">
        <v>10</v>
      </c>
      <c r="G21" s="10"/>
      <c r="H21" s="10"/>
      <c r="I21" s="11">
        <f t="shared" si="1"/>
        <v>0</v>
      </c>
    </row>
    <row r="22" spans="1:9">
      <c r="D22" s="1"/>
      <c r="H22" s="23"/>
      <c r="I22" s="23">
        <f>SUM(I14:I21)</f>
        <v>0</v>
      </c>
    </row>
    <row r="23" spans="1:9">
      <c r="D23" s="1"/>
      <c r="H23" s="23"/>
      <c r="I23" s="23"/>
    </row>
    <row r="24" spans="1:9">
      <c r="C24" s="76" t="s">
        <v>18</v>
      </c>
      <c r="D24" s="76"/>
    </row>
    <row r="25" spans="1:9">
      <c r="A25" s="67"/>
      <c r="B25" s="67"/>
      <c r="C25" s="70" t="s">
        <v>19</v>
      </c>
      <c r="D25" s="70"/>
      <c r="E25" s="8" t="s">
        <v>4</v>
      </c>
      <c r="F25" s="9">
        <v>10</v>
      </c>
      <c r="G25" s="10"/>
      <c r="H25" s="10"/>
      <c r="I25" s="11">
        <f t="shared" ref="I25:I32" si="2">F25*(G25+H25)</f>
        <v>0</v>
      </c>
    </row>
    <row r="26" spans="1:9">
      <c r="A26" s="67"/>
      <c r="B26" s="67"/>
      <c r="C26" s="70" t="s">
        <v>20</v>
      </c>
      <c r="D26" s="70"/>
      <c r="E26" s="8" t="s">
        <v>4</v>
      </c>
      <c r="F26" s="9">
        <v>10</v>
      </c>
      <c r="G26" s="10"/>
      <c r="H26" s="10"/>
      <c r="I26" s="11">
        <f t="shared" si="2"/>
        <v>0</v>
      </c>
    </row>
    <row r="27" spans="1:9">
      <c r="A27" s="67"/>
      <c r="B27" s="67"/>
      <c r="C27" s="70" t="s">
        <v>21</v>
      </c>
      <c r="D27" s="70"/>
      <c r="E27" s="8" t="s">
        <v>4</v>
      </c>
      <c r="F27" s="9">
        <v>10</v>
      </c>
      <c r="G27" s="10"/>
      <c r="H27" s="10"/>
      <c r="I27" s="11">
        <f t="shared" si="2"/>
        <v>0</v>
      </c>
    </row>
    <row r="28" spans="1:9">
      <c r="A28" s="67"/>
      <c r="B28" s="67"/>
      <c r="C28" s="70" t="s">
        <v>22</v>
      </c>
      <c r="D28" s="70"/>
      <c r="E28" s="8" t="s">
        <v>3</v>
      </c>
      <c r="F28" s="9">
        <v>4</v>
      </c>
      <c r="G28" s="10"/>
      <c r="H28" s="10"/>
      <c r="I28" s="11">
        <f t="shared" si="2"/>
        <v>0</v>
      </c>
    </row>
    <row r="29" spans="1:9">
      <c r="A29" s="67"/>
      <c r="B29" s="67"/>
      <c r="C29" s="70" t="s">
        <v>23</v>
      </c>
      <c r="D29" s="70"/>
      <c r="E29" s="8" t="s">
        <v>3</v>
      </c>
      <c r="F29" s="9">
        <v>6</v>
      </c>
      <c r="G29" s="10"/>
      <c r="H29" s="10"/>
      <c r="I29" s="11">
        <f t="shared" si="2"/>
        <v>0</v>
      </c>
    </row>
    <row r="30" spans="1:9">
      <c r="A30" s="67"/>
      <c r="B30" s="67"/>
      <c r="C30" s="70" t="s">
        <v>44</v>
      </c>
      <c r="D30" s="70"/>
      <c r="E30" s="8" t="s">
        <v>3</v>
      </c>
      <c r="F30" s="9">
        <v>2</v>
      </c>
      <c r="G30" s="10"/>
      <c r="H30" s="10"/>
      <c r="I30" s="11">
        <f t="shared" si="2"/>
        <v>0</v>
      </c>
    </row>
    <row r="31" spans="1:9">
      <c r="A31" s="67"/>
      <c r="B31" s="67"/>
      <c r="C31" s="70" t="s">
        <v>7</v>
      </c>
      <c r="D31" s="70"/>
      <c r="E31" s="8" t="s">
        <v>3</v>
      </c>
      <c r="F31" s="9">
        <v>10</v>
      </c>
      <c r="G31" s="10"/>
      <c r="H31" s="10"/>
      <c r="I31" s="11">
        <f t="shared" si="2"/>
        <v>0</v>
      </c>
    </row>
    <row r="32" spans="1:9">
      <c r="A32" s="67"/>
      <c r="B32" s="67"/>
      <c r="C32" s="70" t="s">
        <v>24</v>
      </c>
      <c r="D32" s="70"/>
      <c r="E32" s="8" t="s">
        <v>4</v>
      </c>
      <c r="F32" s="9">
        <f>SUM(F25)</f>
        <v>10</v>
      </c>
      <c r="G32" s="10"/>
      <c r="H32" s="10"/>
      <c r="I32" s="11">
        <f t="shared" si="2"/>
        <v>0</v>
      </c>
    </row>
    <row r="33" spans="1:9">
      <c r="D33" s="1"/>
      <c r="H33" s="23"/>
      <c r="I33" s="23">
        <f>SUM(I25:I32)</f>
        <v>0</v>
      </c>
    </row>
    <row r="34" spans="1:9">
      <c r="D34" s="1"/>
      <c r="H34" s="23"/>
      <c r="I34" s="23"/>
    </row>
    <row r="35" spans="1:9">
      <c r="C35" s="75" t="s">
        <v>25</v>
      </c>
      <c r="D35" s="75"/>
    </row>
    <row r="36" spans="1:9" ht="14.75" customHeight="1">
      <c r="A36" s="67"/>
      <c r="B36" s="67"/>
      <c r="C36" s="71" t="s">
        <v>50</v>
      </c>
      <c r="D36" s="72"/>
      <c r="E36" s="8" t="s">
        <v>3</v>
      </c>
      <c r="F36" s="9">
        <v>1</v>
      </c>
      <c r="G36" s="10"/>
      <c r="H36" s="10"/>
      <c r="I36" s="11">
        <f t="shared" ref="I36:I49" si="3">F36*(G36+H36)</f>
        <v>0</v>
      </c>
    </row>
    <row r="37" spans="1:9">
      <c r="A37" s="67"/>
      <c r="B37" s="67"/>
      <c r="C37" s="70" t="s">
        <v>55</v>
      </c>
      <c r="D37" s="70"/>
      <c r="E37" s="8" t="s">
        <v>3</v>
      </c>
      <c r="F37" s="9">
        <v>1</v>
      </c>
      <c r="G37" s="10"/>
      <c r="H37" s="10"/>
      <c r="I37" s="11">
        <f t="shared" si="3"/>
        <v>0</v>
      </c>
    </row>
    <row r="38" spans="1:9">
      <c r="A38" s="67"/>
      <c r="B38" s="67"/>
      <c r="C38" s="73" t="s">
        <v>51</v>
      </c>
      <c r="D38" s="74"/>
      <c r="E38" s="8" t="s">
        <v>3</v>
      </c>
      <c r="F38" s="9">
        <v>1</v>
      </c>
      <c r="G38" s="10"/>
      <c r="H38" s="10"/>
      <c r="I38" s="11">
        <f t="shared" si="3"/>
        <v>0</v>
      </c>
    </row>
    <row r="39" spans="1:9">
      <c r="A39" s="67"/>
      <c r="B39" s="67"/>
      <c r="C39" s="73" t="s">
        <v>56</v>
      </c>
      <c r="D39" s="74"/>
      <c r="E39" s="8" t="s">
        <v>3</v>
      </c>
      <c r="F39" s="9">
        <v>1</v>
      </c>
      <c r="G39" s="10"/>
      <c r="H39" s="10"/>
      <c r="I39" s="11">
        <f t="shared" si="3"/>
        <v>0</v>
      </c>
    </row>
    <row r="40" spans="1:9" ht="14.75" customHeight="1">
      <c r="A40" s="67"/>
      <c r="B40" s="67"/>
      <c r="C40" s="71" t="s">
        <v>49</v>
      </c>
      <c r="D40" s="72"/>
      <c r="E40" s="8" t="s">
        <v>3</v>
      </c>
      <c r="F40" s="9">
        <v>2</v>
      </c>
      <c r="G40" s="10"/>
      <c r="H40" s="10"/>
      <c r="I40" s="11">
        <f t="shared" si="3"/>
        <v>0</v>
      </c>
    </row>
    <row r="41" spans="1:9">
      <c r="A41" s="67"/>
      <c r="B41" s="67"/>
      <c r="C41" s="70" t="s">
        <v>26</v>
      </c>
      <c r="D41" s="70"/>
      <c r="E41" s="8" t="s">
        <v>3</v>
      </c>
      <c r="F41" s="9">
        <v>2</v>
      </c>
      <c r="G41" s="10"/>
      <c r="H41" s="10"/>
      <c r="I41" s="11">
        <f t="shared" si="3"/>
        <v>0</v>
      </c>
    </row>
    <row r="42" spans="1:9" ht="14.75" customHeight="1">
      <c r="A42" s="67"/>
      <c r="B42" s="67"/>
      <c r="C42" s="71" t="s">
        <v>38</v>
      </c>
      <c r="D42" s="72"/>
      <c r="E42" s="8" t="s">
        <v>3</v>
      </c>
      <c r="F42" s="9">
        <v>2</v>
      </c>
      <c r="G42" s="10"/>
      <c r="H42" s="10"/>
      <c r="I42" s="11">
        <f t="shared" si="3"/>
        <v>0</v>
      </c>
    </row>
    <row r="43" spans="1:9" ht="14.75" customHeight="1">
      <c r="A43" s="67"/>
      <c r="B43" s="67"/>
      <c r="C43" s="71" t="s">
        <v>57</v>
      </c>
      <c r="D43" s="72"/>
      <c r="E43" s="8" t="s">
        <v>3</v>
      </c>
      <c r="F43" s="9">
        <v>2</v>
      </c>
      <c r="G43" s="10"/>
      <c r="H43" s="10"/>
      <c r="I43" s="11">
        <f t="shared" si="3"/>
        <v>0</v>
      </c>
    </row>
    <row r="44" spans="1:9" ht="14.75" customHeight="1">
      <c r="A44" s="67"/>
      <c r="B44" s="67"/>
      <c r="C44" s="71" t="s">
        <v>37</v>
      </c>
      <c r="D44" s="72"/>
      <c r="E44" s="8" t="s">
        <v>3</v>
      </c>
      <c r="F44" s="9">
        <v>2</v>
      </c>
      <c r="G44" s="10"/>
      <c r="H44" s="10"/>
      <c r="I44" s="11">
        <f t="shared" si="3"/>
        <v>0</v>
      </c>
    </row>
    <row r="45" spans="1:9" ht="14.75" customHeight="1">
      <c r="A45" s="67"/>
      <c r="B45" s="67"/>
      <c r="C45" s="71" t="s">
        <v>79</v>
      </c>
      <c r="D45" s="72"/>
      <c r="E45" s="8" t="s">
        <v>3</v>
      </c>
      <c r="F45" s="9">
        <v>2</v>
      </c>
      <c r="G45" s="10"/>
      <c r="H45" s="10"/>
      <c r="I45" s="11">
        <f t="shared" si="3"/>
        <v>0</v>
      </c>
    </row>
    <row r="46" spans="1:9" ht="14.75" customHeight="1">
      <c r="A46" s="67"/>
      <c r="B46" s="67"/>
      <c r="C46" s="71" t="s">
        <v>58</v>
      </c>
      <c r="D46" s="72"/>
      <c r="E46" s="8" t="s">
        <v>3</v>
      </c>
      <c r="F46" s="9">
        <v>1</v>
      </c>
      <c r="G46" s="10"/>
      <c r="H46" s="10"/>
      <c r="I46" s="11">
        <f t="shared" si="3"/>
        <v>0</v>
      </c>
    </row>
    <row r="47" spans="1:9" ht="14.75" customHeight="1">
      <c r="A47" s="67"/>
      <c r="B47" s="67"/>
      <c r="C47" s="71" t="s">
        <v>59</v>
      </c>
      <c r="D47" s="72"/>
      <c r="E47" s="8" t="s">
        <v>3</v>
      </c>
      <c r="F47" s="9">
        <v>1</v>
      </c>
      <c r="G47" s="10"/>
      <c r="H47" s="10"/>
      <c r="I47" s="11">
        <f t="shared" si="3"/>
        <v>0</v>
      </c>
    </row>
    <row r="48" spans="1:9" ht="29.5" customHeight="1">
      <c r="A48" s="67"/>
      <c r="B48" s="67"/>
      <c r="C48" s="71" t="s">
        <v>60</v>
      </c>
      <c r="D48" s="72"/>
      <c r="E48" s="8" t="s">
        <v>9</v>
      </c>
      <c r="F48" s="9">
        <v>1</v>
      </c>
      <c r="G48" s="10"/>
      <c r="H48" s="10"/>
      <c r="I48" s="11">
        <f t="shared" si="3"/>
        <v>0</v>
      </c>
    </row>
    <row r="49" spans="1:11" ht="14.75" customHeight="1">
      <c r="A49" s="67"/>
      <c r="B49" s="67"/>
      <c r="C49" s="71" t="s">
        <v>61</v>
      </c>
      <c r="D49" s="72"/>
      <c r="E49" s="8" t="s">
        <v>9</v>
      </c>
      <c r="F49" s="9">
        <v>1</v>
      </c>
      <c r="G49" s="10"/>
      <c r="H49" s="10"/>
      <c r="I49" s="11">
        <f t="shared" si="3"/>
        <v>0</v>
      </c>
    </row>
    <row r="50" spans="1:11">
      <c r="D50" s="1"/>
      <c r="H50" s="23"/>
      <c r="I50" s="23">
        <f>SUM(I36:I49)</f>
        <v>0</v>
      </c>
    </row>
    <row r="51" spans="1:11">
      <c r="C51" s="66" t="s">
        <v>27</v>
      </c>
      <c r="D51" s="66"/>
      <c r="K51" s="24"/>
    </row>
    <row r="52" spans="1:11">
      <c r="A52" s="67"/>
      <c r="B52" s="67"/>
      <c r="C52" s="68" t="s">
        <v>72</v>
      </c>
      <c r="D52" s="68"/>
      <c r="E52" s="25" t="s">
        <v>9</v>
      </c>
      <c r="F52" s="26">
        <v>1</v>
      </c>
      <c r="G52" s="27"/>
      <c r="H52" s="27"/>
      <c r="I52" s="11">
        <f t="shared" ref="I52:I70" si="4">F52*(G52+H52)</f>
        <v>0</v>
      </c>
    </row>
    <row r="53" spans="1:11">
      <c r="A53" s="67"/>
      <c r="B53" s="67"/>
      <c r="C53" s="68" t="s">
        <v>40</v>
      </c>
      <c r="D53" s="68"/>
      <c r="E53" s="25" t="s">
        <v>12</v>
      </c>
      <c r="F53" s="26">
        <v>23.4</v>
      </c>
      <c r="G53" s="27"/>
      <c r="H53" s="27"/>
      <c r="I53" s="11">
        <f t="shared" si="4"/>
        <v>0</v>
      </c>
    </row>
    <row r="54" spans="1:11">
      <c r="A54" s="67"/>
      <c r="B54" s="67"/>
      <c r="C54" s="68" t="s">
        <v>28</v>
      </c>
      <c r="D54" s="68"/>
      <c r="E54" s="25" t="s">
        <v>12</v>
      </c>
      <c r="F54" s="26">
        <v>10</v>
      </c>
      <c r="G54" s="27"/>
      <c r="H54" s="27"/>
      <c r="I54" s="11">
        <f t="shared" si="4"/>
        <v>0</v>
      </c>
    </row>
    <row r="55" spans="1:11">
      <c r="A55" s="67"/>
      <c r="B55" s="67"/>
      <c r="C55" s="68" t="s">
        <v>45</v>
      </c>
      <c r="D55" s="68"/>
      <c r="E55" s="25" t="s">
        <v>12</v>
      </c>
      <c r="F55" s="26">
        <v>23.4</v>
      </c>
      <c r="G55" s="27"/>
      <c r="H55" s="27"/>
      <c r="I55" s="11">
        <f t="shared" si="4"/>
        <v>0</v>
      </c>
    </row>
    <row r="56" spans="1:11">
      <c r="A56" s="67"/>
      <c r="B56" s="67"/>
      <c r="C56" s="68" t="s">
        <v>73</v>
      </c>
      <c r="D56" s="68"/>
      <c r="E56" s="25" t="s">
        <v>9</v>
      </c>
      <c r="F56" s="26">
        <v>1</v>
      </c>
      <c r="G56" s="27"/>
      <c r="H56" s="27"/>
      <c r="I56" s="11">
        <f t="shared" si="4"/>
        <v>0</v>
      </c>
    </row>
    <row r="57" spans="1:11" s="28" customFormat="1">
      <c r="A57" s="67"/>
      <c r="B57" s="67"/>
      <c r="C57" s="68" t="s">
        <v>29</v>
      </c>
      <c r="D57" s="68"/>
      <c r="E57" s="25" t="s">
        <v>12</v>
      </c>
      <c r="F57" s="26">
        <v>23.4</v>
      </c>
      <c r="G57" s="27"/>
      <c r="H57" s="27"/>
      <c r="I57" s="11">
        <f t="shared" si="4"/>
        <v>0</v>
      </c>
      <c r="J57" s="1"/>
    </row>
    <row r="58" spans="1:11">
      <c r="A58" s="67"/>
      <c r="B58" s="67"/>
      <c r="C58" s="68" t="s">
        <v>30</v>
      </c>
      <c r="D58" s="68"/>
      <c r="E58" s="25" t="s">
        <v>9</v>
      </c>
      <c r="F58" s="26">
        <v>1</v>
      </c>
      <c r="G58" s="27"/>
      <c r="H58" s="27"/>
      <c r="I58" s="11">
        <f t="shared" si="4"/>
        <v>0</v>
      </c>
    </row>
    <row r="59" spans="1:11">
      <c r="A59" s="67"/>
      <c r="B59" s="67"/>
      <c r="C59" s="68" t="s">
        <v>34</v>
      </c>
      <c r="D59" s="68"/>
      <c r="E59" s="25" t="s">
        <v>3</v>
      </c>
      <c r="F59" s="26">
        <v>10</v>
      </c>
      <c r="G59" s="27"/>
      <c r="H59" s="27"/>
      <c r="I59" s="11">
        <f t="shared" si="4"/>
        <v>0</v>
      </c>
    </row>
    <row r="60" spans="1:11">
      <c r="A60" s="67"/>
      <c r="B60" s="67"/>
      <c r="C60" s="68" t="s">
        <v>31</v>
      </c>
      <c r="D60" s="68"/>
      <c r="E60" s="25" t="s">
        <v>9</v>
      </c>
      <c r="F60" s="26">
        <v>1</v>
      </c>
      <c r="G60" s="27"/>
      <c r="H60" s="27"/>
      <c r="I60" s="11">
        <f t="shared" si="4"/>
        <v>0</v>
      </c>
    </row>
    <row r="61" spans="1:11">
      <c r="A61" s="67"/>
      <c r="B61" s="67"/>
      <c r="C61" s="68" t="s">
        <v>74</v>
      </c>
      <c r="D61" s="68"/>
      <c r="E61" s="25" t="s">
        <v>3</v>
      </c>
      <c r="F61" s="26">
        <v>6</v>
      </c>
      <c r="G61" s="27"/>
      <c r="H61" s="27"/>
      <c r="I61" s="11">
        <f t="shared" si="4"/>
        <v>0</v>
      </c>
    </row>
    <row r="62" spans="1:11">
      <c r="A62" s="67"/>
      <c r="B62" s="67"/>
      <c r="C62" s="68" t="s">
        <v>39</v>
      </c>
      <c r="D62" s="68"/>
      <c r="E62" s="25" t="s">
        <v>12</v>
      </c>
      <c r="F62" s="26">
        <v>33.4</v>
      </c>
      <c r="G62" s="27"/>
      <c r="H62" s="27"/>
      <c r="I62" s="11">
        <f t="shared" si="4"/>
        <v>0</v>
      </c>
    </row>
    <row r="63" spans="1:11" ht="12.75" customHeight="1">
      <c r="A63" s="67"/>
      <c r="B63" s="67"/>
      <c r="C63" s="70" t="s">
        <v>32</v>
      </c>
      <c r="D63" s="70"/>
      <c r="E63" s="8" t="s">
        <v>3</v>
      </c>
      <c r="F63" s="9">
        <v>2</v>
      </c>
      <c r="G63" s="27"/>
      <c r="H63" s="10"/>
      <c r="I63" s="11">
        <f t="shared" si="4"/>
        <v>0</v>
      </c>
    </row>
    <row r="64" spans="1:11">
      <c r="A64" s="67"/>
      <c r="B64" s="67"/>
      <c r="C64" s="70" t="s">
        <v>33</v>
      </c>
      <c r="D64" s="70"/>
      <c r="E64" s="8" t="s">
        <v>3</v>
      </c>
      <c r="F64" s="9">
        <v>55</v>
      </c>
      <c r="G64" s="27"/>
      <c r="H64" s="10"/>
      <c r="I64" s="11">
        <f t="shared" si="4"/>
        <v>0</v>
      </c>
    </row>
    <row r="65" spans="1:9" ht="12.75" customHeight="1">
      <c r="A65" s="67"/>
      <c r="B65" s="67"/>
      <c r="C65" s="71" t="s">
        <v>35</v>
      </c>
      <c r="D65" s="72"/>
      <c r="E65" s="8" t="s">
        <v>3</v>
      </c>
      <c r="F65" s="9">
        <v>10</v>
      </c>
      <c r="G65" s="27"/>
      <c r="H65" s="10"/>
      <c r="I65" s="11">
        <f t="shared" si="4"/>
        <v>0</v>
      </c>
    </row>
    <row r="66" spans="1:9" ht="12.75" customHeight="1">
      <c r="A66" s="67"/>
      <c r="B66" s="67"/>
      <c r="C66" s="71" t="s">
        <v>62</v>
      </c>
      <c r="D66" s="72"/>
      <c r="E66" s="8" t="s">
        <v>12</v>
      </c>
      <c r="F66" s="9">
        <v>10</v>
      </c>
      <c r="G66" s="27"/>
      <c r="H66" s="10"/>
      <c r="I66" s="11">
        <f t="shared" si="4"/>
        <v>0</v>
      </c>
    </row>
    <row r="67" spans="1:9" ht="12.75" customHeight="1">
      <c r="A67" s="67"/>
      <c r="B67" s="67"/>
      <c r="C67" s="71" t="s">
        <v>63</v>
      </c>
      <c r="D67" s="72"/>
      <c r="E67" s="8" t="s">
        <v>12</v>
      </c>
      <c r="F67" s="9">
        <v>10</v>
      </c>
      <c r="G67" s="27"/>
      <c r="H67" s="10"/>
      <c r="I67" s="11">
        <f t="shared" si="4"/>
        <v>0</v>
      </c>
    </row>
    <row r="68" spans="1:9" ht="14" customHeight="1">
      <c r="A68" s="67"/>
      <c r="B68" s="67"/>
      <c r="C68" s="69" t="s">
        <v>36</v>
      </c>
      <c r="D68" s="69"/>
      <c r="E68" s="25" t="s">
        <v>9</v>
      </c>
      <c r="F68" s="26">
        <v>1</v>
      </c>
      <c r="G68" s="27"/>
      <c r="H68" s="27"/>
      <c r="I68" s="11">
        <f t="shared" si="4"/>
        <v>0</v>
      </c>
    </row>
    <row r="69" spans="1:9">
      <c r="A69" s="67"/>
      <c r="B69" s="67"/>
      <c r="C69" s="69" t="s">
        <v>47</v>
      </c>
      <c r="D69" s="69"/>
      <c r="E69" s="25" t="s">
        <v>48</v>
      </c>
      <c r="F69" s="26">
        <v>6.1</v>
      </c>
      <c r="G69" s="27"/>
      <c r="H69" s="27"/>
      <c r="I69" s="11">
        <f t="shared" si="4"/>
        <v>0</v>
      </c>
    </row>
    <row r="70" spans="1:9" ht="12.75" customHeight="1">
      <c r="A70" s="67"/>
      <c r="B70" s="67"/>
      <c r="C70" s="70" t="s">
        <v>52</v>
      </c>
      <c r="D70" s="70"/>
      <c r="E70" s="8" t="s">
        <v>12</v>
      </c>
      <c r="F70" s="9">
        <v>23.4</v>
      </c>
      <c r="G70" s="27"/>
      <c r="H70" s="10"/>
      <c r="I70" s="11">
        <f t="shared" si="4"/>
        <v>0</v>
      </c>
    </row>
    <row r="71" spans="1:9">
      <c r="D71" s="1"/>
      <c r="H71" s="23"/>
      <c r="I71" s="23">
        <f>SUM(I52:I70)</f>
        <v>0</v>
      </c>
    </row>
    <row r="72" spans="1:9">
      <c r="D72" s="1"/>
      <c r="H72" s="23"/>
      <c r="I72" s="23"/>
    </row>
    <row r="73" spans="1:9">
      <c r="C73" s="66" t="s">
        <v>53</v>
      </c>
      <c r="D73" s="66"/>
    </row>
    <row r="74" spans="1:9" ht="25.25" customHeight="1">
      <c r="A74" s="67"/>
      <c r="B74" s="67"/>
      <c r="C74" s="69" t="s">
        <v>90</v>
      </c>
      <c r="D74" s="69"/>
      <c r="E74" s="25" t="s">
        <v>9</v>
      </c>
      <c r="F74" s="26">
        <v>2</v>
      </c>
      <c r="G74" s="27"/>
      <c r="H74" s="27"/>
      <c r="I74" s="11">
        <f t="shared" ref="I74" si="5">F74*(G74+H74)</f>
        <v>0</v>
      </c>
    </row>
    <row r="75" spans="1:9">
      <c r="D75" s="1"/>
      <c r="H75" s="23"/>
      <c r="I75" s="23">
        <f>I74</f>
        <v>0</v>
      </c>
    </row>
    <row r="76" spans="1:9">
      <c r="C76" s="66" t="s">
        <v>41</v>
      </c>
      <c r="D76" s="66"/>
    </row>
    <row r="77" spans="1:9">
      <c r="A77" s="67"/>
      <c r="B77" s="67"/>
      <c r="C77" s="68" t="s">
        <v>42</v>
      </c>
      <c r="D77" s="68"/>
      <c r="E77" s="25" t="s">
        <v>12</v>
      </c>
      <c r="F77" s="26">
        <v>12</v>
      </c>
      <c r="G77" s="27"/>
      <c r="H77" s="27"/>
      <c r="I77" s="11">
        <f t="shared" ref="I77:I78" si="6">F77*(G77+H77)</f>
        <v>0</v>
      </c>
    </row>
    <row r="78" spans="1:9">
      <c r="A78" s="67"/>
      <c r="B78" s="67"/>
      <c r="C78" s="68" t="s">
        <v>46</v>
      </c>
      <c r="D78" s="68"/>
      <c r="E78" s="25" t="s">
        <v>43</v>
      </c>
      <c r="F78" s="26">
        <v>4</v>
      </c>
      <c r="G78" s="27"/>
      <c r="H78" s="27"/>
      <c r="I78" s="11">
        <f t="shared" si="6"/>
        <v>0</v>
      </c>
    </row>
    <row r="79" spans="1:9">
      <c r="D79" s="1"/>
      <c r="H79" s="23"/>
      <c r="I79" s="23">
        <f>SUM(I77:I78)</f>
        <v>0</v>
      </c>
    </row>
    <row r="80" spans="1:9">
      <c r="H80" s="23"/>
      <c r="I80" s="23"/>
    </row>
    <row r="81" spans="4:10">
      <c r="H81" s="23"/>
      <c r="I81" s="23"/>
    </row>
    <row r="82" spans="4:10" ht="14">
      <c r="D82" s="29" t="s">
        <v>8</v>
      </c>
      <c r="H82" s="23"/>
      <c r="I82" s="23">
        <f>SUM(I11)</f>
        <v>0</v>
      </c>
    </row>
    <row r="84" spans="4:10" ht="14">
      <c r="D84" s="29" t="s">
        <v>6</v>
      </c>
      <c r="H84" s="23"/>
      <c r="I84" s="23">
        <f>SUM(I79+I75+I71+I50+I33+I22)</f>
        <v>0</v>
      </c>
    </row>
    <row r="86" spans="4:10" ht="14">
      <c r="D86" s="30" t="s">
        <v>2</v>
      </c>
      <c r="H86" s="31"/>
      <c r="I86" s="31">
        <f>SUM(I82:I85)</f>
        <v>0</v>
      </c>
      <c r="J86" s="31"/>
    </row>
  </sheetData>
  <mergeCells count="131">
    <mergeCell ref="A9:B9"/>
    <mergeCell ref="C9:D9"/>
    <mergeCell ref="A6:B6"/>
    <mergeCell ref="C6:D6"/>
    <mergeCell ref="A7:B7"/>
    <mergeCell ref="C7:D7"/>
    <mergeCell ref="A8:B8"/>
    <mergeCell ref="C8:D8"/>
    <mergeCell ref="A1:I1"/>
    <mergeCell ref="C2:D2"/>
    <mergeCell ref="A3:D3"/>
    <mergeCell ref="A4:B4"/>
    <mergeCell ref="C4:D4"/>
    <mergeCell ref="A5:B5"/>
    <mergeCell ref="C5:D5"/>
    <mergeCell ref="A12:B12"/>
    <mergeCell ref="C12:D12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28:B28"/>
    <mergeCell ref="C28:D28"/>
    <mergeCell ref="A29:B29"/>
    <mergeCell ref="C29:D29"/>
    <mergeCell ref="A30:B30"/>
    <mergeCell ref="C30:D30"/>
    <mergeCell ref="C24:D24"/>
    <mergeCell ref="A25:B25"/>
    <mergeCell ref="C25:D25"/>
    <mergeCell ref="A26:B26"/>
    <mergeCell ref="C26:D26"/>
    <mergeCell ref="A27:B27"/>
    <mergeCell ref="C27:D27"/>
    <mergeCell ref="A37:B37"/>
    <mergeCell ref="C37:D37"/>
    <mergeCell ref="A38:B38"/>
    <mergeCell ref="C38:D38"/>
    <mergeCell ref="A39:B39"/>
    <mergeCell ref="C39:D39"/>
    <mergeCell ref="A31:B31"/>
    <mergeCell ref="C31:D31"/>
    <mergeCell ref="A32:B32"/>
    <mergeCell ref="C32:D32"/>
    <mergeCell ref="C35:D35"/>
    <mergeCell ref="A36:B36"/>
    <mergeCell ref="C36:D36"/>
    <mergeCell ref="A43:B43"/>
    <mergeCell ref="C43:D43"/>
    <mergeCell ref="A44:B44"/>
    <mergeCell ref="C44:D44"/>
    <mergeCell ref="A45:B45"/>
    <mergeCell ref="C45:D45"/>
    <mergeCell ref="A40:B40"/>
    <mergeCell ref="C40:D40"/>
    <mergeCell ref="A41:B41"/>
    <mergeCell ref="C41:D41"/>
    <mergeCell ref="A42:B42"/>
    <mergeCell ref="C42:D42"/>
    <mergeCell ref="A48:B48"/>
    <mergeCell ref="C48:D48"/>
    <mergeCell ref="A49:B49"/>
    <mergeCell ref="C49:D49"/>
    <mergeCell ref="C51:D51"/>
    <mergeCell ref="A52:B52"/>
    <mergeCell ref="C52:D52"/>
    <mergeCell ref="A46:B46"/>
    <mergeCell ref="C46:D46"/>
    <mergeCell ref="A47:B47"/>
    <mergeCell ref="C47:D47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62:B62"/>
    <mergeCell ref="C62:D62"/>
    <mergeCell ref="A63:B63"/>
    <mergeCell ref="C63:D63"/>
    <mergeCell ref="A59:B59"/>
    <mergeCell ref="C59:D59"/>
    <mergeCell ref="A60:B60"/>
    <mergeCell ref="C60:D60"/>
    <mergeCell ref="A61:B61"/>
    <mergeCell ref="C61:D61"/>
    <mergeCell ref="A67:B67"/>
    <mergeCell ref="C67:D67"/>
    <mergeCell ref="A68:B68"/>
    <mergeCell ref="C68:D68"/>
    <mergeCell ref="A69:B69"/>
    <mergeCell ref="C69:D69"/>
    <mergeCell ref="A64:B64"/>
    <mergeCell ref="C64:D64"/>
    <mergeCell ref="A65:B65"/>
    <mergeCell ref="C65:D65"/>
    <mergeCell ref="A66:B66"/>
    <mergeCell ref="C66:D66"/>
    <mergeCell ref="C76:D76"/>
    <mergeCell ref="A77:B77"/>
    <mergeCell ref="C77:D77"/>
    <mergeCell ref="A78:B78"/>
    <mergeCell ref="C78:D78"/>
    <mergeCell ref="C73:D73"/>
    <mergeCell ref="A74:B74"/>
    <mergeCell ref="C74:D74"/>
    <mergeCell ref="A70:B70"/>
    <mergeCell ref="C70:D70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Nadstandart</vt:lpstr>
      <vt:lpstr>Klienti</vt:lpstr>
    </vt:vector>
  </TitlesOfParts>
  <Company>Šimmr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Šimmr</dc:creator>
  <cp:lastModifiedBy>Microsoft Office User</cp:lastModifiedBy>
  <cp:lastPrinted>2020-05-26T07:49:28Z</cp:lastPrinted>
  <dcterms:created xsi:type="dcterms:W3CDTF">2001-06-12T16:55:26Z</dcterms:created>
  <dcterms:modified xsi:type="dcterms:W3CDTF">2020-06-04T09:14:28Z</dcterms:modified>
</cp:coreProperties>
</file>